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10"/>
  </bookViews>
  <sheets>
    <sheet name="考生综合成绩情况表" sheetId="1" r:id="rId1"/>
  </sheets>
  <externalReferences>
    <externalReference r:id="rId2"/>
  </externalReferences>
  <definedNames>
    <definedName name="_xlnm._FilterDatabase" localSheetId="0" hidden="1">考生综合成绩情况表!$A$3:$N$13</definedName>
    <definedName name="_xlnm.Print_Titles" localSheetId="0">考生综合成绩情况表!$2:$3</definedName>
    <definedName name="_xlnm.Print_Area" localSheetId="0">考生综合成绩情况表!$A$1:$N$13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<sst xmlns="http://schemas.openxmlformats.org/spreadsheetml/2006/main" count="66" uniqueCount="34">
  <si>
    <t>附件</t>
  </si>
  <si>
    <t>黎平县2026年“特岗计划” 教师招聘入围体检人员名单</t>
  </si>
  <si>
    <t>序号</t>
  </si>
  <si>
    <t>姓名</t>
  </si>
  <si>
    <t>面试准考证</t>
  </si>
  <si>
    <t>报考县</t>
  </si>
  <si>
    <t>报考学段</t>
  </si>
  <si>
    <t>报考学科</t>
  </si>
  <si>
    <t>笔试成绩</t>
  </si>
  <si>
    <t>笔试成绩所占比例</t>
  </si>
  <si>
    <t>面试成绩</t>
  </si>
  <si>
    <t>面试成绩所占比例</t>
  </si>
  <si>
    <t>综合成绩</t>
  </si>
  <si>
    <t>本职位排名</t>
  </si>
  <si>
    <t>是否入围体检</t>
  </si>
  <si>
    <t>备注</t>
  </si>
  <si>
    <t>2026313090103</t>
  </si>
  <si>
    <t>黎平县</t>
  </si>
  <si>
    <t>初中</t>
  </si>
  <si>
    <t>化学</t>
  </si>
  <si>
    <t>是</t>
  </si>
  <si>
    <t>2026313030109</t>
  </si>
  <si>
    <t>数学</t>
  </si>
  <si>
    <t>2026313030105</t>
  </si>
  <si>
    <t>2026313030107</t>
  </si>
  <si>
    <t>2026313120307</t>
  </si>
  <si>
    <t>体育与健康</t>
  </si>
  <si>
    <t>2026313120303</t>
  </si>
  <si>
    <t>2026313120308</t>
  </si>
  <si>
    <t>2026313040204</t>
  </si>
  <si>
    <t>英语</t>
  </si>
  <si>
    <t>2026313040206</t>
  </si>
  <si>
    <t>2026313140403</t>
  </si>
  <si>
    <t>艺术（音乐）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</si>
</sst>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name val="黑体"/>
      <charset val="134"/>
    </font>
    <font>
      <sz val="24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admin/Desktop//&#21556;&#33635;&#20809;&#25509;&#25163;&#24037;&#20316;/3.&#25307;&#32771;&#24037;&#20316;/2026&#29305;&#23703;&#25307;&#32856;/2026&#29305;&#23703;&#30456;&#20851;&#34920;&#20876;/&#38754;&#35797;/&#65288;8503442&#65289;&#40660;&#19996;&#21335;&#24030;2026&#24180;&#29305;&#23703;&#25307;&#32856;&#23457;&#26680;&#31508;&#35797;&#36741;&#21161;&#34920;&#20876;&#65288;2026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使用说明"/>
      <sheetName val="招聘计划表"/>
      <sheetName val="考生信息表"/>
      <sheetName val="报名统计表"/>
      <sheetName val="笔试人数"/>
      <sheetName val="考场安排统计"/>
      <sheetName val="试卷清单"/>
      <sheetName val="1-10"/>
      <sheetName val="11-19"/>
      <sheetName val="考生安排表"/>
      <sheetName val="考生签字表"/>
      <sheetName val="考场情况记录单"/>
      <sheetName val="桌条"/>
      <sheetName val="门贴"/>
      <sheetName val="字典"/>
      <sheetName val="笔试成绩表"/>
      <sheetName val="笔试成绩导出"/>
      <sheetName val="笔试成绩有关信息统计"/>
      <sheetName val="入围面试人员名单"/>
      <sheetName val="面试岗位"/>
      <sheetName val="面试考生安排表"/>
      <sheetName val="面试考生抽签表"/>
      <sheetName val="面试统计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B4" t="str">
            <v>吴玉琼</v>
          </cell>
        </row>
        <row r="4">
          <cell r="O4" t="str">
            <v>2026313090101</v>
          </cell>
        </row>
        <row r="5">
          <cell r="B5" t="str">
            <v>韦杨纯</v>
          </cell>
        </row>
        <row r="5">
          <cell r="O5" t="str">
            <v>2026313090102</v>
          </cell>
        </row>
        <row r="6">
          <cell r="B6" t="str">
            <v>吴宗平</v>
          </cell>
        </row>
        <row r="6">
          <cell r="O6" t="str">
            <v>2026313090103</v>
          </cell>
        </row>
        <row r="7">
          <cell r="B7" t="str">
            <v>孙清</v>
          </cell>
        </row>
        <row r="7">
          <cell r="O7" t="str">
            <v>2026313030104</v>
          </cell>
        </row>
        <row r="8">
          <cell r="B8" t="str">
            <v>代蓉</v>
          </cell>
        </row>
        <row r="8">
          <cell r="O8" t="str">
            <v>2026313030105</v>
          </cell>
        </row>
        <row r="9">
          <cell r="B9" t="str">
            <v>赵荣茹</v>
          </cell>
        </row>
        <row r="9">
          <cell r="O9" t="str">
            <v>2026313030106</v>
          </cell>
        </row>
        <row r="10">
          <cell r="B10" t="str">
            <v>金瑛</v>
          </cell>
        </row>
        <row r="10">
          <cell r="O10" t="str">
            <v>2026313030107</v>
          </cell>
        </row>
        <row r="11">
          <cell r="B11" t="str">
            <v>杨丹丹</v>
          </cell>
        </row>
        <row r="11">
          <cell r="O11" t="str">
            <v>2026313030108</v>
          </cell>
        </row>
        <row r="12">
          <cell r="B12" t="str">
            <v>黄冰</v>
          </cell>
        </row>
        <row r="12">
          <cell r="O12" t="str">
            <v>2026313030109</v>
          </cell>
        </row>
        <row r="13">
          <cell r="B13" t="str">
            <v>彭鸿辉</v>
          </cell>
        </row>
        <row r="13">
          <cell r="O13" t="str">
            <v>2026313030110</v>
          </cell>
        </row>
        <row r="14">
          <cell r="B14" t="str">
            <v>冉子进</v>
          </cell>
        </row>
        <row r="14">
          <cell r="O14" t="str">
            <v>2026313030111</v>
          </cell>
        </row>
        <row r="15">
          <cell r="B15" t="str">
            <v>杨通文</v>
          </cell>
        </row>
        <row r="15">
          <cell r="O15" t="str">
            <v>2026313030112</v>
          </cell>
        </row>
        <row r="16">
          <cell r="B16" t="str">
            <v>黄丙琴</v>
          </cell>
        </row>
        <row r="16">
          <cell r="O16" t="str">
            <v>2026313120301</v>
          </cell>
        </row>
        <row r="17">
          <cell r="B17" t="str">
            <v>胡安健</v>
          </cell>
        </row>
        <row r="17">
          <cell r="O17" t="str">
            <v>2026313120302</v>
          </cell>
        </row>
        <row r="18">
          <cell r="B18" t="str">
            <v>张小凤</v>
          </cell>
        </row>
        <row r="18">
          <cell r="O18" t="str">
            <v>2026313120303</v>
          </cell>
        </row>
        <row r="19">
          <cell r="B19" t="str">
            <v>田易澄</v>
          </cell>
        </row>
        <row r="19">
          <cell r="O19" t="str">
            <v>2026313120304</v>
          </cell>
        </row>
        <row r="20">
          <cell r="B20" t="str">
            <v>袁星毅</v>
          </cell>
        </row>
        <row r="20">
          <cell r="O20" t="str">
            <v>2026313120305</v>
          </cell>
        </row>
        <row r="21">
          <cell r="B21" t="str">
            <v>徐进松</v>
          </cell>
        </row>
        <row r="21">
          <cell r="O21" t="str">
            <v>2026313120306</v>
          </cell>
        </row>
        <row r="22">
          <cell r="B22" t="str">
            <v>王厚壹</v>
          </cell>
        </row>
        <row r="22">
          <cell r="O22" t="str">
            <v>2026313120307</v>
          </cell>
        </row>
        <row r="23">
          <cell r="B23" t="str">
            <v>徐亮秋</v>
          </cell>
        </row>
        <row r="23">
          <cell r="O23" t="str">
            <v>2026313120308</v>
          </cell>
        </row>
        <row r="24">
          <cell r="B24" t="str">
            <v>田宇航</v>
          </cell>
        </row>
        <row r="24">
          <cell r="O24" t="str">
            <v>2026313120309</v>
          </cell>
        </row>
        <row r="25">
          <cell r="B25" t="str">
            <v>田根</v>
          </cell>
        </row>
        <row r="25">
          <cell r="O25" t="str">
            <v>2026313120310</v>
          </cell>
        </row>
        <row r="26">
          <cell r="B26" t="str">
            <v>戴梅凤</v>
          </cell>
        </row>
        <row r="26">
          <cell r="O26" t="str">
            <v>2026313040201</v>
          </cell>
        </row>
        <row r="27">
          <cell r="B27" t="str">
            <v>杨婷</v>
          </cell>
        </row>
        <row r="27">
          <cell r="O27" t="str">
            <v>2026313040202</v>
          </cell>
        </row>
        <row r="28">
          <cell r="B28" t="str">
            <v>吴锦艳</v>
          </cell>
        </row>
        <row r="28">
          <cell r="O28" t="str">
            <v>2026313040203</v>
          </cell>
        </row>
        <row r="29">
          <cell r="B29" t="str">
            <v>宋丽灵</v>
          </cell>
        </row>
        <row r="29">
          <cell r="O29" t="str">
            <v>2026313040204</v>
          </cell>
        </row>
        <row r="30">
          <cell r="B30" t="str">
            <v>付楠芹</v>
          </cell>
        </row>
        <row r="30">
          <cell r="O30" t="str">
            <v>2026313040205</v>
          </cell>
        </row>
        <row r="31">
          <cell r="B31" t="str">
            <v>王海桃</v>
          </cell>
        </row>
        <row r="31">
          <cell r="O31" t="str">
            <v>2026313040206</v>
          </cell>
        </row>
        <row r="32">
          <cell r="B32" t="str">
            <v>杨秋叶</v>
          </cell>
        </row>
        <row r="32">
          <cell r="O32" t="str">
            <v>2026313140401</v>
          </cell>
        </row>
        <row r="33">
          <cell r="B33" t="str">
            <v>宋艳</v>
          </cell>
        </row>
        <row r="33">
          <cell r="O33" t="str">
            <v>2026313140402</v>
          </cell>
        </row>
        <row r="34">
          <cell r="B34" t="str">
            <v>杨鸿英</v>
          </cell>
        </row>
        <row r="34">
          <cell r="O34" t="str">
            <v>2026313140403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N13"/>
  <sheetViews>
    <sheetView tabSelected="1" view="pageBreakPreview" zoomScaleNormal="85" workbookViewId="0">
      <selection activeCell="L13" sqref="L13"/>
    </sheetView>
  </sheetViews>
  <sheetFormatPr defaultColWidth="9" defaultRowHeight="14.25"/>
  <cols>
    <col min="1" max="1" width="5.125" style="3" customWidth="1"/>
    <col min="2" max="2" width="10.25" style="3" customWidth="1"/>
    <col min="3" max="3" width="15.25" style="3" customWidth="1"/>
    <col min="4" max="4" width="9.55833333333333" style="3" customWidth="1"/>
    <col min="5" max="5" width="7.2" style="3" customWidth="1"/>
    <col min="6" max="6" width="12.75" style="3" customWidth="1"/>
    <col min="7" max="7" width="6.25" style="3" customWidth="1"/>
    <col min="8" max="8" width="8.53333333333333" style="3" customWidth="1"/>
    <col min="9" max="9" width="7.125" style="3" customWidth="1"/>
    <col min="10" max="10" width="11.4666666666667" style="3" customWidth="1"/>
    <col min="11" max="11" width="11.475" style="3" customWidth="1"/>
    <col min="12" max="13" width="7.375" style="4" customWidth="1"/>
    <col min="14" max="14" width="11.4666666666667" style="1" customWidth="1"/>
    <col min="15" max="16384" width="9" style="1"/>
  </cols>
  <sheetData>
    <row r="1" s="1" customFormat="1" spans="1:14">
      <c r="A1" s="5" t="s">
        <v>0</v>
      </c>
      <c r="B1" s="5"/>
      <c r="C1" s="3"/>
      <c r="D1" s="3"/>
      <c r="E1" s="3"/>
      <c r="F1" s="3"/>
      <c r="G1" s="3"/>
      <c r="H1" s="3"/>
      <c r="I1" s="3"/>
      <c r="J1" s="3"/>
      <c r="K1" s="3"/>
      <c r="L1" s="4"/>
      <c r="M1" s="4"/>
    </row>
    <row r="2" ht="32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6"/>
    </row>
    <row r="3" s="2" customFormat="1" ht="27" customHeight="1" spans="1:14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0" t="s">
        <v>12</v>
      </c>
      <c r="L3" s="11" t="s">
        <v>13</v>
      </c>
      <c r="M3" s="12" t="s">
        <v>14</v>
      </c>
      <c r="N3" s="10" t="s">
        <v>15</v>
      </c>
    </row>
    <row r="4" ht="23" customHeight="1" spans="1:14">
      <c r="A4" s="13">
        <v>1</v>
      </c>
      <c r="B4" s="13" t="str">
        <f>_xlfn.XLOOKUP(C4,[1]面试考生抽签表!$O$4:$O$34,[1]面试考生抽签表!$B$4:$B$34)</f>
        <v>吴宗平</v>
      </c>
      <c r="C4" s="14" t="s">
        <v>16</v>
      </c>
      <c r="D4" s="15" t="s">
        <v>17</v>
      </c>
      <c r="E4" s="16" t="s">
        <v>18</v>
      </c>
      <c r="F4" s="16" t="s">
        <v>19</v>
      </c>
      <c r="G4" s="17">
        <v>87</v>
      </c>
      <c r="H4" s="18">
        <v>0.5</v>
      </c>
      <c r="I4" s="19">
        <v>85.9</v>
      </c>
      <c r="J4" s="18">
        <v>0.5</v>
      </c>
      <c r="K4" s="19">
        <f t="shared" ref="K4:K13" si="0">G4*0.5+I4*0.5</f>
        <v>86.45</v>
      </c>
      <c r="L4" s="20">
        <f ca="1">_xlfn.RANK.EQ(K4,OFFSET($K$3,MATCH(F4,$F$4:$F$13,0),0,COUNTIF(F$4:$F4:$F$13,F4),1))</f>
        <v>1</v>
      </c>
      <c r="M4" s="20" t="s">
        <v>20</v>
      </c>
      <c r="N4" s="21"/>
    </row>
    <row r="5" ht="23" customHeight="1" spans="1:14">
      <c r="A5" s="13">
        <v>2</v>
      </c>
      <c r="B5" s="13" t="str">
        <f>_xlfn.XLOOKUP(C5,[1]面试考生抽签表!$O$4:$O$34,[1]面试考生抽签表!$B$4:$B$34)</f>
        <v>黄冰</v>
      </c>
      <c r="C5" s="14" t="s">
        <v>21</v>
      </c>
      <c r="D5" s="15" t="s">
        <v>17</v>
      </c>
      <c r="E5" s="16" t="s">
        <v>18</v>
      </c>
      <c r="F5" s="16" t="s">
        <v>22</v>
      </c>
      <c r="G5" s="17">
        <v>83</v>
      </c>
      <c r="H5" s="18">
        <v>0.5</v>
      </c>
      <c r="I5" s="19">
        <v>86.72</v>
      </c>
      <c r="J5" s="18">
        <v>0.5</v>
      </c>
      <c r="K5" s="19">
        <f t="shared" si="0"/>
        <v>84.86</v>
      </c>
      <c r="L5" s="20">
        <f ca="1">_xlfn.RANK.EQ(K5,OFFSET($K$3,MATCH(F5,$F$4:$F$13,0),0,COUNTIF(F$4:$F5:$F$13,F5),1))</f>
        <v>1</v>
      </c>
      <c r="M5" s="20" t="s">
        <v>20</v>
      </c>
      <c r="N5" s="21"/>
    </row>
    <row r="6" ht="23" customHeight="1" spans="1:14">
      <c r="A6" s="13">
        <v>3</v>
      </c>
      <c r="B6" s="13" t="str">
        <f>_xlfn.XLOOKUP(C6,[1]面试考生抽签表!$O$4:$O$34,[1]面试考生抽签表!$B$4:$B$34)</f>
        <v>代蓉</v>
      </c>
      <c r="C6" s="14" t="s">
        <v>23</v>
      </c>
      <c r="D6" s="15" t="s">
        <v>17</v>
      </c>
      <c r="E6" s="16" t="s">
        <v>18</v>
      </c>
      <c r="F6" s="16" t="s">
        <v>22</v>
      </c>
      <c r="G6" s="17">
        <v>82</v>
      </c>
      <c r="H6" s="18">
        <v>0.5</v>
      </c>
      <c r="I6" s="19">
        <v>86.84</v>
      </c>
      <c r="J6" s="18">
        <v>0.5</v>
      </c>
      <c r="K6" s="19">
        <f t="shared" si="0"/>
        <v>84.42</v>
      </c>
      <c r="L6" s="20">
        <f ca="1">_xlfn.RANK.EQ(K6,OFFSET($K$3,MATCH(F6,$F$4:$F$13,0),0,COUNTIF(F$4:$F6:$F$13,F6),1))</f>
        <v>2</v>
      </c>
      <c r="M6" s="20" t="s">
        <v>20</v>
      </c>
      <c r="N6" s="21"/>
    </row>
    <row r="7" ht="23" customHeight="1" spans="1:14">
      <c r="A7" s="13">
        <v>4</v>
      </c>
      <c r="B7" s="13" t="str">
        <f>_xlfn.XLOOKUP(C7,[1]面试考生抽签表!$O$4:$O$34,[1]面试考生抽签表!$B$4:$B$34)</f>
        <v>金瑛</v>
      </c>
      <c r="C7" s="14" t="s">
        <v>24</v>
      </c>
      <c r="D7" s="15" t="s">
        <v>17</v>
      </c>
      <c r="E7" s="16" t="s">
        <v>18</v>
      </c>
      <c r="F7" s="16" t="s">
        <v>22</v>
      </c>
      <c r="G7" s="17">
        <v>82</v>
      </c>
      <c r="H7" s="18">
        <v>0.5</v>
      </c>
      <c r="I7" s="19">
        <v>86.68</v>
      </c>
      <c r="J7" s="18">
        <v>0.5</v>
      </c>
      <c r="K7" s="19">
        <f t="shared" si="0"/>
        <v>84.34</v>
      </c>
      <c r="L7" s="20">
        <f ca="1">_xlfn.RANK.EQ(K7,OFFSET($K$3,MATCH(F7,$F$4:$F$13,0),0,COUNTIF(F$4:$F7:$F$13,F7),1))</f>
        <v>3</v>
      </c>
      <c r="M7" s="20" t="s">
        <v>20</v>
      </c>
      <c r="N7" s="21"/>
    </row>
    <row r="8" ht="23" customHeight="1" spans="1:14">
      <c r="A8" s="13">
        <v>5</v>
      </c>
      <c r="B8" s="13" t="str">
        <f>_xlfn.XLOOKUP(C8,[1]面试考生抽签表!$O$4:$O$34,[1]面试考生抽签表!$B$4:$B$34)</f>
        <v>王厚壹</v>
      </c>
      <c r="C8" s="14" t="s">
        <v>25</v>
      </c>
      <c r="D8" s="22" t="s">
        <v>17</v>
      </c>
      <c r="E8" s="22" t="s">
        <v>18</v>
      </c>
      <c r="F8" s="22" t="s">
        <v>26</v>
      </c>
      <c r="G8" s="17">
        <v>79</v>
      </c>
      <c r="H8" s="18">
        <v>0.5</v>
      </c>
      <c r="I8" s="19">
        <v>88.42</v>
      </c>
      <c r="J8" s="18">
        <v>0.5</v>
      </c>
      <c r="K8" s="19">
        <f t="shared" si="0"/>
        <v>83.71</v>
      </c>
      <c r="L8" s="20">
        <f ca="1">_xlfn.RANK.EQ(K8,OFFSET($K$3,MATCH(F8,$F$4:$F$13,0),0,COUNTIF(F$4:$F8:$F$13,F8),1))</f>
        <v>1</v>
      </c>
      <c r="M8" s="20" t="s">
        <v>20</v>
      </c>
      <c r="N8" s="21"/>
    </row>
    <row r="9" ht="23" customHeight="1" spans="1:14">
      <c r="A9" s="13">
        <v>6</v>
      </c>
      <c r="B9" s="13" t="str">
        <f>_xlfn.XLOOKUP(C9,[1]面试考生抽签表!$O$4:$O$34,[1]面试考生抽签表!$B$4:$B$34)</f>
        <v>张小凤</v>
      </c>
      <c r="C9" s="14" t="s">
        <v>27</v>
      </c>
      <c r="D9" s="22" t="s">
        <v>17</v>
      </c>
      <c r="E9" s="22" t="s">
        <v>18</v>
      </c>
      <c r="F9" s="22" t="s">
        <v>26</v>
      </c>
      <c r="G9" s="17">
        <v>77</v>
      </c>
      <c r="H9" s="18">
        <v>0.5</v>
      </c>
      <c r="I9" s="19">
        <v>87.8</v>
      </c>
      <c r="J9" s="18">
        <v>0.5</v>
      </c>
      <c r="K9" s="19">
        <f t="shared" si="0"/>
        <v>82.4</v>
      </c>
      <c r="L9" s="20">
        <f ca="1">_xlfn.RANK.EQ(K9,OFFSET($K$3,MATCH(F9,$F$4:$F$13,0),0,COUNTIF(F$4:$F9:$F$13,F9),1))</f>
        <v>2</v>
      </c>
      <c r="M9" s="20" t="s">
        <v>20</v>
      </c>
      <c r="N9" s="21"/>
    </row>
    <row r="10" ht="23" customHeight="1" spans="1:14">
      <c r="A10" s="13">
        <v>7</v>
      </c>
      <c r="B10" s="13" t="str">
        <f>_xlfn.XLOOKUP(C10,[1]面试考生抽签表!$O$4:$O$34,[1]面试考生抽签表!$B$4:$B$34)</f>
        <v>徐亮秋</v>
      </c>
      <c r="C10" s="14" t="s">
        <v>28</v>
      </c>
      <c r="D10" s="22" t="s">
        <v>17</v>
      </c>
      <c r="E10" s="22" t="s">
        <v>18</v>
      </c>
      <c r="F10" s="22" t="s">
        <v>26</v>
      </c>
      <c r="G10" s="17">
        <v>78</v>
      </c>
      <c r="H10" s="18">
        <v>0.5</v>
      </c>
      <c r="I10" s="19">
        <v>81.84</v>
      </c>
      <c r="J10" s="18">
        <v>0.5</v>
      </c>
      <c r="K10" s="19">
        <f t="shared" si="0"/>
        <v>79.92</v>
      </c>
      <c r="L10" s="20">
        <f ca="1">_xlfn.RANK.EQ(K10,OFFSET($K$3,MATCH(F10,$F$4:$F$13,0),0,COUNTIF(F$4:$F10:$F$13,F10),1))</f>
        <v>3</v>
      </c>
      <c r="M10" s="20" t="s">
        <v>20</v>
      </c>
      <c r="N10" s="21"/>
    </row>
    <row r="11" ht="23" customHeight="1" spans="1:14">
      <c r="A11" s="13">
        <v>8</v>
      </c>
      <c r="B11" s="13" t="str">
        <f>_xlfn.XLOOKUP(C11,[1]面试考生抽签表!$O$4:$O$34,[1]面试考生抽签表!$B$4:$B$34)</f>
        <v>宋丽灵</v>
      </c>
      <c r="C11" s="14" t="s">
        <v>29</v>
      </c>
      <c r="D11" s="22" t="s">
        <v>17</v>
      </c>
      <c r="E11" s="22" t="s">
        <v>18</v>
      </c>
      <c r="F11" s="22" t="s">
        <v>30</v>
      </c>
      <c r="G11" s="17">
        <v>90</v>
      </c>
      <c r="H11" s="18">
        <v>0.5</v>
      </c>
      <c r="I11" s="19">
        <v>84.44</v>
      </c>
      <c r="J11" s="18">
        <v>0.5</v>
      </c>
      <c r="K11" s="19">
        <f t="shared" si="0"/>
        <v>87.22</v>
      </c>
      <c r="L11" s="20">
        <f ca="1">_xlfn.RANK.EQ(K11,OFFSET($K$3,MATCH(F11,$F$4:$F$13,0),0,COUNTIF(F$4:$F11:$F$13,F11),1))</f>
        <v>1</v>
      </c>
      <c r="M11" s="20" t="s">
        <v>20</v>
      </c>
      <c r="N11" s="21"/>
    </row>
    <row r="12" ht="23" customHeight="1" spans="1:14">
      <c r="A12" s="13">
        <v>9</v>
      </c>
      <c r="B12" s="13" t="str">
        <f>_xlfn.XLOOKUP(C12,[1]面试考生抽签表!$O$4:$O$34,[1]面试考生抽签表!$B$4:$B$34)</f>
        <v>王海桃</v>
      </c>
      <c r="C12" s="14" t="s">
        <v>31</v>
      </c>
      <c r="D12" s="22" t="s">
        <v>17</v>
      </c>
      <c r="E12" s="22" t="s">
        <v>18</v>
      </c>
      <c r="F12" s="22" t="s">
        <v>30</v>
      </c>
      <c r="G12" s="17">
        <v>90</v>
      </c>
      <c r="H12" s="18">
        <v>0.5</v>
      </c>
      <c r="I12" s="19">
        <v>84.2</v>
      </c>
      <c r="J12" s="18">
        <v>0.5</v>
      </c>
      <c r="K12" s="19">
        <f t="shared" si="0"/>
        <v>87.1</v>
      </c>
      <c r="L12" s="20">
        <f ca="1">_xlfn.RANK.EQ(K12,OFFSET($K$3,MATCH(F12,$F$4:$F$13,0),0,COUNTIF(F$4:$F12:$F$13,F12),1))</f>
        <v>2</v>
      </c>
      <c r="M12" s="20" t="s">
        <v>20</v>
      </c>
      <c r="N12" s="21"/>
    </row>
    <row r="13" ht="23" customHeight="1" spans="1:14">
      <c r="A13" s="13">
        <v>10</v>
      </c>
      <c r="B13" s="13" t="str">
        <f>_xlfn.XLOOKUP(C13,[1]面试考生抽签表!$O$4:$O$34,[1]面试考生抽签表!$B$4:$B$34)</f>
        <v>杨鸿英</v>
      </c>
      <c r="C13" s="14" t="s">
        <v>32</v>
      </c>
      <c r="D13" s="22" t="s">
        <v>17</v>
      </c>
      <c r="E13" s="22" t="s">
        <v>18</v>
      </c>
      <c r="F13" s="22" t="s">
        <v>33</v>
      </c>
      <c r="G13" s="17">
        <v>80</v>
      </c>
      <c r="H13" s="18">
        <v>0.5</v>
      </c>
      <c r="I13" s="19">
        <v>89.1</v>
      </c>
      <c r="J13" s="18">
        <v>0.5</v>
      </c>
      <c r="K13" s="19">
        <f t="shared" si="0"/>
        <v>84.55</v>
      </c>
      <c r="L13" s="20">
        <f ca="1">_xlfn.RANK.EQ(K13,OFFSET($K$3,MATCH(F13,$F$4:$F$13,0),0,COUNTIF(F$4:$F13:$F$13,F13),1))</f>
        <v>1</v>
      </c>
      <c r="M13" s="20" t="s">
        <v>20</v>
      </c>
      <c r="N13" s="21"/>
    </row>
  </sheetData>
  <autoFilter xmlns:etc="http://www.wps.cn/officeDocument/2017/etCustomData" ref="A3:N13" etc:filterBottomFollowUsedRange="0">
    <sortState ref="A3:N13">
      <sortCondition ref="K3" descending="1"/>
    </sortState>
    <extLst/>
  </autoFilter>
  <mergeCells count="1">
    <mergeCell ref="A2:N2"/>
  </mergeCells>
  <printOptions horizontalCentered="1" verticalCentered="1"/>
  <pageMargins left="0.75" right="0.75" top="1" bottom="1" header="0.5" footer="0.5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考生综合成绩情况表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吴春</dc:creator>
  <cp:lastModifiedBy>石浩宇</cp:lastModifiedBy>
  <dcterms:created xsi:type="dcterms:W3CDTF">2024-07-01T19:06:00Z</dcterms:created>
  <dcterms:modified xsi:type="dcterms:W3CDTF">2026-08-03T15:06:09Z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B120E3E2298843C1B90BC2F13AB52F5E_13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