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28035" windowHeight="12345" activeTab="4"/>
  </bookViews>
  <sheets>
    <sheet name="01岗" sheetId="1" r:id="rId1"/>
    <sheet name="02岗" sheetId="2" r:id="rId2"/>
    <sheet name="03岗" sheetId="3" r:id="rId3"/>
    <sheet name="04岗" sheetId="4" r:id="rId4"/>
    <sheet name="05岗" sheetId="5" r:id="rId5"/>
  </sheets>
  <calcPr calcId="144525"/>
</workbook>
</file>

<file path=xl/calcChain.xml><?xml version="1.0" encoding="utf-8"?>
<calcChain xmlns="http://schemas.openxmlformats.org/spreadsheetml/2006/main">
  <c r="J5" i="5" l="1"/>
  <c r="G5" i="5"/>
  <c r="H5" i="5" s="1"/>
  <c r="J4" i="5"/>
  <c r="G4" i="5"/>
  <c r="H4" i="5" s="1"/>
  <c r="J3" i="5"/>
  <c r="G3" i="5"/>
  <c r="H3" i="5" s="1"/>
  <c r="K5" i="5" l="1"/>
  <c r="K4" i="5"/>
  <c r="K3" i="5"/>
  <c r="M3" i="3"/>
  <c r="M4" i="2"/>
  <c r="M3" i="2"/>
  <c r="M4" i="1"/>
  <c r="M3" i="1"/>
  <c r="M4" i="4" l="1"/>
  <c r="M3" i="4"/>
  <c r="J3" i="4" l="1"/>
  <c r="G3" i="4"/>
  <c r="H3" i="4" s="1"/>
  <c r="N3" i="4" s="1"/>
  <c r="J4" i="4"/>
  <c r="G4" i="4"/>
  <c r="H4" i="4" s="1"/>
  <c r="J3" i="3"/>
  <c r="G3" i="3"/>
  <c r="H3" i="3" s="1"/>
  <c r="N3" i="3" s="1"/>
  <c r="J4" i="2"/>
  <c r="J3" i="2"/>
  <c r="G4" i="2"/>
  <c r="H4" i="2" s="1"/>
  <c r="G3" i="2"/>
  <c r="H3" i="2" s="1"/>
  <c r="J5" i="1"/>
  <c r="J4" i="1"/>
  <c r="J3" i="1"/>
  <c r="G5" i="1"/>
  <c r="H5" i="1" s="1"/>
  <c r="G4" i="1"/>
  <c r="H4" i="1" s="1"/>
  <c r="N4" i="1" s="1"/>
  <c r="G3" i="1"/>
  <c r="H3" i="1" s="1"/>
  <c r="K4" i="4" l="1"/>
  <c r="N4" i="4"/>
  <c r="N4" i="2"/>
  <c r="K4" i="2"/>
  <c r="N3" i="2"/>
  <c r="K3" i="2"/>
  <c r="K4" i="1"/>
  <c r="N3" i="1"/>
  <c r="K5" i="1"/>
  <c r="K3" i="4"/>
  <c r="K3" i="3"/>
  <c r="K3" i="1"/>
</calcChain>
</file>

<file path=xl/sharedStrings.xml><?xml version="1.0" encoding="utf-8"?>
<sst xmlns="http://schemas.openxmlformats.org/spreadsheetml/2006/main" count="132" uniqueCount="55">
  <si>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</si>
  <si>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</si>
  <si>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</si>
  <si>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</si>
  <si>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</si>
  <si>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</si>
  <si>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</si>
  <si>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笔试成绩30%</t>
  </si>
  <si>
    <t>专业测试成绩</t>
  </si>
  <si>
    <t>专业测试成绩40%</t>
  </si>
  <si>
    <t>笔试、专业测试成绩</t>
  </si>
  <si>
    <t>是</t>
    <phoneticPr fontId="8" type="noConversion"/>
  </si>
  <si>
    <t>杨芳怡</t>
  </si>
  <si>
    <t>姚灿超</t>
  </si>
  <si>
    <t>何旋律</t>
  </si>
  <si>
    <t>1152011501526</t>
  </si>
  <si>
    <t>1152011501404</t>
  </si>
  <si>
    <t>1152011500202</t>
  </si>
  <si>
    <t>贵阳市不动产登记中心</t>
  </si>
  <si>
    <t>20101013101</t>
  </si>
  <si>
    <t>唐裕婷</t>
  </si>
  <si>
    <t>王绥炎</t>
  </si>
  <si>
    <t>1152011501026</t>
  </si>
  <si>
    <t>1152011501214</t>
  </si>
  <si>
    <t>20101013102</t>
  </si>
  <si>
    <t>燕江凯</t>
  </si>
  <si>
    <t>1152011501315</t>
  </si>
  <si>
    <t>20101013103</t>
  </si>
  <si>
    <t>宋欣儒</t>
  </si>
  <si>
    <t>李青芸</t>
  </si>
  <si>
    <t>1152011501204</t>
  </si>
  <si>
    <t>1152011501709</t>
  </si>
  <si>
    <t>20101013104</t>
  </si>
  <si>
    <t>面试成绩</t>
  </si>
  <si>
    <t>面试成绩</t>
    <phoneticPr fontId="8" type="noConversion"/>
  </si>
  <si>
    <t>面试成绩30%</t>
    <phoneticPr fontId="8" type="noConversion"/>
  </si>
  <si>
    <t>笔试、专业测试、面试成绩</t>
    <phoneticPr fontId="8" type="noConversion"/>
  </si>
  <si>
    <t>综合排名</t>
  </si>
  <si>
    <t>综合排名</t>
    <phoneticPr fontId="8" type="noConversion"/>
  </si>
  <si>
    <t>是否进入体检</t>
  </si>
  <si>
    <t>是否进入体检</t>
    <phoneticPr fontId="8" type="noConversion"/>
  </si>
  <si>
    <t>贵阳市不动产登记中心面试成绩及进入体检环节人员名单</t>
    <phoneticPr fontId="8" type="noConversion"/>
  </si>
  <si>
    <t>缺考</t>
    <phoneticPr fontId="8" type="noConversion"/>
  </si>
  <si>
    <t>是</t>
    <phoneticPr fontId="8" type="noConversion"/>
  </si>
  <si>
    <t>笔试成绩60%</t>
  </si>
  <si>
    <t>面试成绩40%</t>
  </si>
  <si>
    <t>笔试、面试成绩</t>
  </si>
  <si>
    <t>是</t>
    <phoneticPr fontId="8" type="noConversion"/>
  </si>
  <si>
    <t>杨影影</t>
  </si>
  <si>
    <t>吴剑辉</t>
  </si>
  <si>
    <t>周鑫鑫</t>
  </si>
  <si>
    <t>1152011500204</t>
  </si>
  <si>
    <t>1152011502328</t>
  </si>
  <si>
    <t>1152011500621</t>
  </si>
  <si>
    <t>20101013105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</si>
</sst>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12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6"/>
      <color theme="1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2" borderId="3" xfId="7" applyFont="1" applyFill="1" applyBorder="1" applyAlignment="1">
      <alignment horizontal="center" vertical="center"/>
    </xf>
    <xf numFmtId="0" fontId="6" fillId="2" borderId="3" xfId="7" applyFont="1" applyFill="1" applyBorder="1" applyAlignment="1">
      <alignment horizontal="center" vertical="center"/>
    </xf>
    <xf numFmtId="49" fontId="9" fillId="2" borderId="3" xfId="7" applyNumberFormat="1" applyFont="1" applyFill="1" applyBorder="1" applyAlignment="1">
      <alignment horizontal="center" vertical="center"/>
    </xf>
    <xf numFmtId="0" fontId="9" fillId="2" borderId="3" xfId="7" applyFont="1" applyFill="1" applyBorder="1" applyAlignment="1">
      <alignment horizontal="center" vertical="center"/>
    </xf>
    <xf numFmtId="0" fontId="9" fillId="2" borderId="3" xfId="7" applyFont="1" applyFill="1" applyBorder="1" applyAlignment="1">
      <alignment horizontal="center" vertical="center"/>
    </xf>
    <xf numFmtId="0" fontId="9" fillId="2" borderId="3" xfId="7" applyFont="1" applyFill="1" applyBorder="1" applyAlignment="1">
      <alignment horizontal="center" vertical="center"/>
    </xf>
    <xf numFmtId="0" fontId="6" fillId="2" borderId="3" xfId="7" applyFont="1" applyFill="1" applyBorder="1" applyAlignment="1">
      <alignment horizontal="center" vertical="center"/>
    </xf>
    <xf numFmtId="49" fontId="9" fillId="2" borderId="3" xfId="7" applyNumberFormat="1" applyFont="1" applyFill="1" applyBorder="1" applyAlignment="1">
      <alignment horizontal="center" vertical="center"/>
    </xf>
    <xf numFmtId="0" fontId="6" fillId="2" borderId="3" xfId="7" applyFont="1" applyFill="1" applyBorder="1" applyAlignment="1">
      <alignment horizontal="center" vertical="center"/>
    </xf>
    <xf numFmtId="0" fontId="9" fillId="2" borderId="3" xfId="7" applyFont="1" applyFill="1" applyBorder="1" applyAlignment="1">
      <alignment horizontal="center" vertical="center"/>
    </xf>
    <xf numFmtId="0" fontId="9" fillId="2" borderId="3" xfId="7" applyFont="1" applyFill="1" applyBorder="1" applyAlignment="1">
      <alignment horizontal="center" vertical="center"/>
    </xf>
    <xf numFmtId="49" fontId="9" fillId="2" borderId="3" xfId="7" applyNumberFormat="1" applyFont="1" applyFill="1" applyBorder="1" applyAlignment="1">
      <alignment horizontal="center" vertical="center"/>
    </xf>
    <xf numFmtId="0" fontId="6" fillId="2" borderId="3" xfId="7" applyFont="1" applyFill="1" applyBorder="1" applyAlignment="1">
      <alignment horizontal="center" vertical="center"/>
    </xf>
    <xf numFmtId="0" fontId="9" fillId="2" borderId="3" xfId="7" applyFont="1" applyFill="1" applyBorder="1" applyAlignment="1">
      <alignment horizontal="center" vertical="center"/>
    </xf>
    <xf numFmtId="0" fontId="9" fillId="2" borderId="3" xfId="7" applyFont="1" applyFill="1" applyBorder="1" applyAlignment="1">
      <alignment horizontal="center" vertical="center"/>
    </xf>
    <xf numFmtId="49" fontId="9" fillId="2" borderId="3" xfId="7" applyNumberFormat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176" fontId="2" fillId="0" borderId="3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0" fontId="3" fillId="0" borderId="3" xfId="1" applyNumberFormat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/>
    </xf>
    <xf numFmtId="177" fontId="10" fillId="0" borderId="4" xfId="1" applyNumberFormat="1" applyFont="1" applyFill="1" applyBorder="1" applyAlignment="1">
      <alignment horizontal="center" vertical="center"/>
    </xf>
    <xf numFmtId="0" fontId="1" fillId="0" borderId="4" xfId="1" applyNumberFormat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0" fillId="2" borderId="4" xfId="0" applyNumberFormat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9" fillId="2" borderId="3" xfId="7" applyNumberFormat="1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2" borderId="4" xfId="0" applyNumberFormat="1" applyFont="1" applyFill="1" applyBorder="1" applyAlignment="1">
      <alignment horizontal="center" vertical="center"/>
    </xf>
    <xf numFmtId="177" fontId="1" fillId="0" borderId="4" xfId="1" applyNumberFormat="1" applyFont="1" applyFill="1" applyBorder="1" applyAlignment="1">
      <alignment horizontal="center" vertical="center"/>
    </xf>
  </cellXfs>
  <cellStyles count="8">
    <cellStyle name="常规" xfId="0" builtinId="0"/>
    <cellStyle name="常规 2" xfId="1"/>
    <cellStyle name="常规 2 2" xfId="3"/>
    <cellStyle name="常规 3" xfId="4"/>
    <cellStyle name="常规 4" xfId="5"/>
    <cellStyle name="常规 5" xfId="6"/>
    <cellStyle name="常规 6" xfId="2"/>
    <cellStyle name="常规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"/>
  <sheetViews>
    <sheetView workbookViewId="0">
      <selection activeCell="L19" sqref="L19"/>
    </sheetView>
  </sheetViews>
  <sheetFormatPr defaultRowHeight="13.5" x14ac:dyDescent="0.15"/>
  <cols>
    <col min="1" max="1" width="5.875" style="3" customWidth="1"/>
    <col min="3" max="3" width="16.5" customWidth="1"/>
    <col min="4" max="4" width="23.875" customWidth="1"/>
    <col min="5" max="5" width="15.75" customWidth="1"/>
    <col min="7" max="16" width="9" style="3"/>
  </cols>
  <sheetData>
    <row r="1" spans="1:16" ht="47.25" customHeight="1" x14ac:dyDescent="0.15">
      <c r="A1" s="35" t="s">
        <v>41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36" x14ac:dyDescent="0.15">
      <c r="A2" s="2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1" t="s">
        <v>34</v>
      </c>
      <c r="M2" s="21" t="s">
        <v>35</v>
      </c>
      <c r="N2" s="21" t="s">
        <v>36</v>
      </c>
      <c r="O2" s="1" t="s">
        <v>38</v>
      </c>
      <c r="P2" s="2" t="s">
        <v>40</v>
      </c>
    </row>
    <row r="3" spans="1:16" ht="30.75" customHeight="1" x14ac:dyDescent="0.15">
      <c r="A3" s="4">
        <v>1</v>
      </c>
      <c r="B3" s="5" t="s">
        <v>12</v>
      </c>
      <c r="C3" s="5" t="s">
        <v>15</v>
      </c>
      <c r="D3" s="6" t="s">
        <v>18</v>
      </c>
      <c r="E3" s="7" t="s">
        <v>19</v>
      </c>
      <c r="F3" s="38">
        <v>221.5</v>
      </c>
      <c r="G3" s="39">
        <f t="shared" ref="G3:G5" si="0">F3/3</f>
        <v>73.833333333333329</v>
      </c>
      <c r="H3" s="39">
        <f t="shared" ref="H3:H5" si="1">G3*0.3</f>
        <v>22.15</v>
      </c>
      <c r="I3" s="39">
        <v>85.4</v>
      </c>
      <c r="J3" s="39">
        <f t="shared" ref="J3:J5" si="2">I3*0.4</f>
        <v>34.160000000000004</v>
      </c>
      <c r="K3" s="39">
        <f t="shared" ref="K3:K5" si="3">H3+J3</f>
        <v>56.31</v>
      </c>
      <c r="L3" s="39">
        <v>81.400000000000006</v>
      </c>
      <c r="M3" s="39">
        <f>L3*0.3</f>
        <v>24.42</v>
      </c>
      <c r="N3" s="39">
        <f>H3+J3+M3</f>
        <v>80.73</v>
      </c>
      <c r="O3" s="4">
        <v>1</v>
      </c>
      <c r="P3" s="4" t="s">
        <v>43</v>
      </c>
    </row>
    <row r="4" spans="1:16" ht="30.75" customHeight="1" x14ac:dyDescent="0.15">
      <c r="A4" s="4">
        <v>2</v>
      </c>
      <c r="B4" s="5" t="s">
        <v>14</v>
      </c>
      <c r="C4" s="5" t="s">
        <v>17</v>
      </c>
      <c r="D4" s="6" t="s">
        <v>18</v>
      </c>
      <c r="E4" s="7" t="s">
        <v>19</v>
      </c>
      <c r="F4" s="38">
        <v>198.5</v>
      </c>
      <c r="G4" s="39">
        <f t="shared" si="0"/>
        <v>66.166666666666671</v>
      </c>
      <c r="H4" s="39">
        <f t="shared" si="1"/>
        <v>19.850000000000001</v>
      </c>
      <c r="I4" s="39">
        <v>79.95</v>
      </c>
      <c r="J4" s="39">
        <f t="shared" si="2"/>
        <v>31.980000000000004</v>
      </c>
      <c r="K4" s="39">
        <f t="shared" si="3"/>
        <v>51.830000000000005</v>
      </c>
      <c r="L4" s="39">
        <v>76.599999999999994</v>
      </c>
      <c r="M4" s="39">
        <f>L4*0.3</f>
        <v>22.979999999999997</v>
      </c>
      <c r="N4" s="39">
        <f>H4+J4+M4</f>
        <v>74.81</v>
      </c>
      <c r="O4" s="4">
        <v>2</v>
      </c>
      <c r="P4" s="4"/>
    </row>
    <row r="5" spans="1:16" ht="30.75" customHeight="1" x14ac:dyDescent="0.15">
      <c r="A5" s="4">
        <v>3</v>
      </c>
      <c r="B5" s="5" t="s">
        <v>13</v>
      </c>
      <c r="C5" s="5" t="s">
        <v>16</v>
      </c>
      <c r="D5" s="6" t="s">
        <v>18</v>
      </c>
      <c r="E5" s="7" t="s">
        <v>19</v>
      </c>
      <c r="F5" s="38">
        <v>204.5</v>
      </c>
      <c r="G5" s="39">
        <f t="shared" si="0"/>
        <v>68.166666666666671</v>
      </c>
      <c r="H5" s="39">
        <f t="shared" si="1"/>
        <v>20.45</v>
      </c>
      <c r="I5" s="39">
        <v>75.2</v>
      </c>
      <c r="J5" s="39">
        <f t="shared" si="2"/>
        <v>30.080000000000002</v>
      </c>
      <c r="K5" s="39">
        <f t="shared" si="3"/>
        <v>50.53</v>
      </c>
      <c r="L5" s="39"/>
      <c r="M5" s="39"/>
      <c r="N5" s="39"/>
      <c r="O5" s="4"/>
      <c r="P5" s="4" t="s">
        <v>42</v>
      </c>
    </row>
  </sheetData>
  <sortState ref="A3:M12">
    <sortCondition descending="1" ref="K3:K12"/>
  </sortState>
  <mergeCells count="1">
    <mergeCell ref="A1:P1"/>
  </mergeCells>
  <phoneticPr fontId="8" type="noConversion"/>
  <pageMargins left="0.7" right="0.7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"/>
  <sheetViews>
    <sheetView workbookViewId="0">
      <selection activeCell="N4" sqref="N4"/>
    </sheetView>
  </sheetViews>
  <sheetFormatPr defaultRowHeight="13.5" x14ac:dyDescent="0.15"/>
  <cols>
    <col min="1" max="1" width="5.875" style="3" customWidth="1"/>
    <col min="3" max="3" width="15.625" customWidth="1"/>
    <col min="4" max="4" width="24.375" customWidth="1"/>
    <col min="5" max="5" width="15.125" customWidth="1"/>
    <col min="7" max="16" width="9" style="3"/>
  </cols>
  <sheetData>
    <row r="1" spans="1:16" ht="47.25" customHeight="1" x14ac:dyDescent="0.15">
      <c r="A1" s="35" t="s">
        <v>41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54" customHeight="1" x14ac:dyDescent="0.15">
      <c r="A2" s="2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1" t="s">
        <v>34</v>
      </c>
      <c r="M2" s="21" t="s">
        <v>35</v>
      </c>
      <c r="N2" s="21" t="s">
        <v>36</v>
      </c>
      <c r="O2" s="1" t="s">
        <v>38</v>
      </c>
      <c r="P2" s="2" t="s">
        <v>40</v>
      </c>
    </row>
    <row r="3" spans="1:16" ht="36.75" customHeight="1" x14ac:dyDescent="0.15">
      <c r="A3" s="4">
        <v>1</v>
      </c>
      <c r="B3" s="8" t="s">
        <v>20</v>
      </c>
      <c r="C3" s="9" t="s">
        <v>22</v>
      </c>
      <c r="D3" s="11" t="s">
        <v>18</v>
      </c>
      <c r="E3" s="12" t="s">
        <v>24</v>
      </c>
      <c r="F3" s="38">
        <v>169.5</v>
      </c>
      <c r="G3" s="39">
        <f>F3/3</f>
        <v>56.5</v>
      </c>
      <c r="H3" s="39">
        <f>G3*0.3</f>
        <v>16.95</v>
      </c>
      <c r="I3" s="39">
        <v>82.2</v>
      </c>
      <c r="J3" s="39">
        <f>I3*0.4</f>
        <v>32.880000000000003</v>
      </c>
      <c r="K3" s="39">
        <f>H3+J3</f>
        <v>49.83</v>
      </c>
      <c r="L3" s="39">
        <v>80</v>
      </c>
      <c r="M3" s="39">
        <f>L3*0.3</f>
        <v>24</v>
      </c>
      <c r="N3" s="39">
        <f>H3+J3+M3</f>
        <v>73.83</v>
      </c>
      <c r="O3" s="4">
        <v>1</v>
      </c>
      <c r="P3" s="4" t="s">
        <v>43</v>
      </c>
    </row>
    <row r="4" spans="1:16" ht="36.75" customHeight="1" x14ac:dyDescent="0.15">
      <c r="A4" s="4">
        <v>2</v>
      </c>
      <c r="B4" s="10" t="s">
        <v>21</v>
      </c>
      <c r="C4" s="10" t="s">
        <v>23</v>
      </c>
      <c r="D4" s="11" t="s">
        <v>18</v>
      </c>
      <c r="E4" s="12" t="s">
        <v>24</v>
      </c>
      <c r="F4" s="38">
        <v>149.5</v>
      </c>
      <c r="G4" s="39">
        <f>F4/3</f>
        <v>49.833333333333336</v>
      </c>
      <c r="H4" s="39">
        <f>G4*0.3</f>
        <v>14.95</v>
      </c>
      <c r="I4" s="39">
        <v>76.650000000000006</v>
      </c>
      <c r="J4" s="39">
        <f>I4*0.4</f>
        <v>30.660000000000004</v>
      </c>
      <c r="K4" s="39">
        <f>H4+J4</f>
        <v>45.61</v>
      </c>
      <c r="L4" s="39">
        <v>78.2</v>
      </c>
      <c r="M4" s="39">
        <f>L4*0.3</f>
        <v>23.46</v>
      </c>
      <c r="N4" s="39">
        <f>H4+J4+M4</f>
        <v>69.069999999999993</v>
      </c>
      <c r="O4" s="4">
        <v>2</v>
      </c>
      <c r="P4" s="4"/>
    </row>
  </sheetData>
  <mergeCells count="1">
    <mergeCell ref="A1:P1"/>
  </mergeCells>
  <phoneticPr fontId="8" type="noConversion"/>
  <pageMargins left="0.7" right="0.7" top="0.75" bottom="0.75" header="0.3" footer="0.3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"/>
  <sheetViews>
    <sheetView workbookViewId="0">
      <selection activeCell="K13" sqref="K13"/>
    </sheetView>
  </sheetViews>
  <sheetFormatPr defaultRowHeight="13.5" x14ac:dyDescent="0.15"/>
  <cols>
    <col min="1" max="1" width="5.625" style="3" customWidth="1"/>
    <col min="3" max="3" width="15.875" customWidth="1"/>
    <col min="4" max="4" width="23.625" customWidth="1"/>
    <col min="5" max="5" width="15.75" customWidth="1"/>
    <col min="7" max="16" width="9" style="3"/>
  </cols>
  <sheetData>
    <row r="1" spans="1:16" ht="47.25" customHeight="1" x14ac:dyDescent="0.15">
      <c r="A1" s="35" t="s">
        <v>41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46.5" customHeight="1" x14ac:dyDescent="0.15">
      <c r="A2" s="2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1" t="s">
        <v>34</v>
      </c>
      <c r="M2" s="21" t="s">
        <v>35</v>
      </c>
      <c r="N2" s="21" t="s">
        <v>36</v>
      </c>
      <c r="O2" s="1" t="s">
        <v>38</v>
      </c>
      <c r="P2" s="2" t="s">
        <v>40</v>
      </c>
    </row>
    <row r="3" spans="1:16" ht="38.25" customHeight="1" x14ac:dyDescent="0.15">
      <c r="A3" s="4">
        <v>1</v>
      </c>
      <c r="B3" s="14" t="s">
        <v>25</v>
      </c>
      <c r="C3" s="15" t="s">
        <v>26</v>
      </c>
      <c r="D3" s="13" t="s">
        <v>18</v>
      </c>
      <c r="E3" s="16" t="s">
        <v>27</v>
      </c>
      <c r="F3" s="38">
        <v>185</v>
      </c>
      <c r="G3" s="39">
        <f>F3/3</f>
        <v>61.666666666666664</v>
      </c>
      <c r="H3" s="39">
        <f>G3*0.3</f>
        <v>18.5</v>
      </c>
      <c r="I3" s="39">
        <v>74.95</v>
      </c>
      <c r="J3" s="39">
        <f>I3*0.4</f>
        <v>29.980000000000004</v>
      </c>
      <c r="K3" s="39">
        <f>H3+J3</f>
        <v>48.480000000000004</v>
      </c>
      <c r="L3" s="39">
        <v>83</v>
      </c>
      <c r="M3" s="39">
        <f>L3*0.3</f>
        <v>24.9</v>
      </c>
      <c r="N3" s="39">
        <f>H3+J3+M3</f>
        <v>73.38</v>
      </c>
      <c r="O3" s="4">
        <v>1</v>
      </c>
      <c r="P3" s="4" t="s">
        <v>43</v>
      </c>
    </row>
  </sheetData>
  <mergeCells count="1">
    <mergeCell ref="A1:P1"/>
  </mergeCells>
  <phoneticPr fontId="8" type="noConversion"/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"/>
  <sheetViews>
    <sheetView workbookViewId="0">
      <selection activeCell="D22" sqref="D22"/>
    </sheetView>
  </sheetViews>
  <sheetFormatPr defaultRowHeight="13.5" x14ac:dyDescent="0.15"/>
  <cols>
    <col min="1" max="1" width="9" style="3"/>
    <col min="3" max="3" width="15.375" customWidth="1"/>
    <col min="4" max="4" width="23.75" customWidth="1"/>
    <col min="5" max="5" width="15.75" customWidth="1"/>
    <col min="7" max="16" width="9" style="3"/>
  </cols>
  <sheetData>
    <row r="1" spans="1:16" ht="47.25" customHeight="1" x14ac:dyDescent="0.15">
      <c r="A1" s="35" t="s">
        <v>41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47.25" customHeight="1" x14ac:dyDescent="0.15">
      <c r="A2" s="2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1" t="s">
        <v>34</v>
      </c>
      <c r="M2" s="21" t="s">
        <v>35</v>
      </c>
      <c r="N2" s="21" t="s">
        <v>36</v>
      </c>
      <c r="O2" s="1" t="s">
        <v>38</v>
      </c>
      <c r="P2" s="2" t="s">
        <v>40</v>
      </c>
    </row>
    <row r="3" spans="1:16" ht="30.75" customHeight="1" x14ac:dyDescent="0.15">
      <c r="A3" s="4">
        <v>1</v>
      </c>
      <c r="B3" s="18" t="s">
        <v>29</v>
      </c>
      <c r="C3" s="19" t="s">
        <v>31</v>
      </c>
      <c r="D3" s="17" t="s">
        <v>18</v>
      </c>
      <c r="E3" s="20" t="s">
        <v>32</v>
      </c>
      <c r="F3" s="38">
        <v>202</v>
      </c>
      <c r="G3" s="39">
        <f>F3/3</f>
        <v>67.333333333333329</v>
      </c>
      <c r="H3" s="39">
        <f>G3*0.3</f>
        <v>20.2</v>
      </c>
      <c r="I3" s="39">
        <v>86.65</v>
      </c>
      <c r="J3" s="39">
        <f>I3*0.4</f>
        <v>34.660000000000004</v>
      </c>
      <c r="K3" s="39">
        <f>H3+J3</f>
        <v>54.86</v>
      </c>
      <c r="L3" s="39">
        <v>80.400000000000006</v>
      </c>
      <c r="M3" s="39">
        <f>L3*0.3</f>
        <v>24.12</v>
      </c>
      <c r="N3" s="39">
        <f>H3+J3+M3</f>
        <v>78.98</v>
      </c>
      <c r="O3" s="4">
        <v>1</v>
      </c>
      <c r="P3" s="4" t="s">
        <v>11</v>
      </c>
    </row>
    <row r="4" spans="1:16" ht="30.75" customHeight="1" x14ac:dyDescent="0.15">
      <c r="A4" s="4">
        <v>2</v>
      </c>
      <c r="B4" s="18" t="s">
        <v>28</v>
      </c>
      <c r="C4" s="19" t="s">
        <v>30</v>
      </c>
      <c r="D4" s="17" t="s">
        <v>18</v>
      </c>
      <c r="E4" s="20" t="s">
        <v>32</v>
      </c>
      <c r="F4" s="38">
        <v>210</v>
      </c>
      <c r="G4" s="39">
        <f>F4/3</f>
        <v>70</v>
      </c>
      <c r="H4" s="39">
        <f>G4*0.3</f>
        <v>21</v>
      </c>
      <c r="I4" s="39">
        <v>70.849999999999994</v>
      </c>
      <c r="J4" s="39">
        <f>I4*0.4</f>
        <v>28.34</v>
      </c>
      <c r="K4" s="39">
        <f>H4+J4</f>
        <v>49.34</v>
      </c>
      <c r="L4" s="39">
        <v>82</v>
      </c>
      <c r="M4" s="39">
        <f>L4*0.3</f>
        <v>24.599999999999998</v>
      </c>
      <c r="N4" s="39">
        <f>H4+J4+M4</f>
        <v>73.94</v>
      </c>
      <c r="O4" s="4">
        <v>2</v>
      </c>
      <c r="P4" s="4"/>
    </row>
  </sheetData>
  <sortState ref="A3:M7">
    <sortCondition descending="1" ref="K3:K7"/>
  </sortState>
  <mergeCells count="1">
    <mergeCell ref="A1:P1"/>
  </mergeCells>
  <phoneticPr fontId="8" type="noConversion"/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abSelected="1" workbookViewId="0">
      <selection activeCell="L17" sqref="L17"/>
    </sheetView>
  </sheetViews>
  <sheetFormatPr defaultRowHeight="13.5" x14ac:dyDescent="0.15"/>
  <cols>
    <col min="1" max="1" width="5.125" customWidth="1"/>
    <col min="2" max="2" width="8" customWidth="1"/>
    <col min="3" max="3" width="16.125" customWidth="1"/>
    <col min="4" max="4" width="23.125" customWidth="1"/>
    <col min="5" max="5" width="14.125" customWidth="1"/>
    <col min="6" max="6" width="8.5" customWidth="1"/>
    <col min="7" max="7" width="9" style="30"/>
    <col min="9" max="9" width="8.25" style="31" customWidth="1"/>
    <col min="10" max="11" width="9" style="31"/>
    <col min="12" max="12" width="5.375" style="31" customWidth="1"/>
    <col min="13" max="13" width="7.375" style="31" customWidth="1"/>
  </cols>
  <sheetData>
    <row r="1" spans="1:13" ht="49.5" customHeight="1" x14ac:dyDescent="0.15">
      <c r="A1" s="36" t="s">
        <v>41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36" customHeight="1" x14ac:dyDescent="0.15">
      <c r="A2" s="22" t="s">
        <v>0</v>
      </c>
      <c r="B2" s="21" t="s">
        <v>1</v>
      </c>
      <c r="C2" s="21" t="s">
        <v>2</v>
      </c>
      <c r="D2" s="21" t="s">
        <v>3</v>
      </c>
      <c r="E2" s="21" t="s">
        <v>4</v>
      </c>
      <c r="F2" s="21" t="s">
        <v>5</v>
      </c>
      <c r="G2" s="23" t="s">
        <v>6</v>
      </c>
      <c r="H2" s="21" t="s">
        <v>44</v>
      </c>
      <c r="I2" s="24" t="s">
        <v>33</v>
      </c>
      <c r="J2" s="24" t="s">
        <v>45</v>
      </c>
      <c r="K2" s="24" t="s">
        <v>46</v>
      </c>
      <c r="L2" s="24" t="s">
        <v>37</v>
      </c>
      <c r="M2" s="25" t="s">
        <v>39</v>
      </c>
    </row>
    <row r="3" spans="1:13" ht="39.75" customHeight="1" x14ac:dyDescent="0.15">
      <c r="A3" s="26">
        <v>1</v>
      </c>
      <c r="B3" s="32" t="s">
        <v>48</v>
      </c>
      <c r="C3" s="32" t="s">
        <v>51</v>
      </c>
      <c r="D3" s="33" t="s">
        <v>18</v>
      </c>
      <c r="E3" s="34" t="s">
        <v>54</v>
      </c>
      <c r="F3" s="40">
        <v>214</v>
      </c>
      <c r="G3" s="41">
        <f t="shared" ref="G3:G5" si="0">F3/3</f>
        <v>71.333333333333329</v>
      </c>
      <c r="H3" s="27">
        <f t="shared" ref="H3:H5" si="1">G3*0.6</f>
        <v>42.8</v>
      </c>
      <c r="I3" s="41">
        <v>80</v>
      </c>
      <c r="J3" s="27">
        <f t="shared" ref="J3:J5" si="2">I3*0.4</f>
        <v>32</v>
      </c>
      <c r="K3" s="41">
        <f t="shared" ref="K3:K5" si="3">H3+J3</f>
        <v>74.8</v>
      </c>
      <c r="L3" s="28">
        <v>1</v>
      </c>
      <c r="M3" s="28" t="s">
        <v>47</v>
      </c>
    </row>
    <row r="4" spans="1:13" ht="39.75" customHeight="1" x14ac:dyDescent="0.15">
      <c r="A4" s="29">
        <v>2</v>
      </c>
      <c r="B4" s="32" t="s">
        <v>49</v>
      </c>
      <c r="C4" s="32" t="s">
        <v>52</v>
      </c>
      <c r="D4" s="33" t="s">
        <v>18</v>
      </c>
      <c r="E4" s="34" t="s">
        <v>54</v>
      </c>
      <c r="F4" s="40">
        <v>192</v>
      </c>
      <c r="G4" s="41">
        <f t="shared" si="0"/>
        <v>64</v>
      </c>
      <c r="H4" s="27">
        <f t="shared" si="1"/>
        <v>38.4</v>
      </c>
      <c r="I4" s="41">
        <v>79.8</v>
      </c>
      <c r="J4" s="27">
        <f t="shared" si="2"/>
        <v>31.92</v>
      </c>
      <c r="K4" s="41">
        <f t="shared" si="3"/>
        <v>70.319999999999993</v>
      </c>
      <c r="L4" s="28">
        <v>2</v>
      </c>
      <c r="M4" s="28"/>
    </row>
    <row r="5" spans="1:13" ht="39.75" customHeight="1" x14ac:dyDescent="0.15">
      <c r="A5" s="29">
        <v>3</v>
      </c>
      <c r="B5" s="32" t="s">
        <v>50</v>
      </c>
      <c r="C5" s="32" t="s">
        <v>53</v>
      </c>
      <c r="D5" s="33" t="s">
        <v>18</v>
      </c>
      <c r="E5" s="34" t="s">
        <v>54</v>
      </c>
      <c r="F5" s="40">
        <v>178.5</v>
      </c>
      <c r="G5" s="41">
        <f t="shared" si="0"/>
        <v>59.5</v>
      </c>
      <c r="H5" s="27">
        <f t="shared" si="1"/>
        <v>35.699999999999996</v>
      </c>
      <c r="I5" s="41">
        <v>73.2</v>
      </c>
      <c r="J5" s="27">
        <f t="shared" si="2"/>
        <v>29.28</v>
      </c>
      <c r="K5" s="41">
        <f t="shared" si="3"/>
        <v>64.97999999999999</v>
      </c>
      <c r="L5" s="28">
        <v>3</v>
      </c>
      <c r="M5" s="28"/>
    </row>
  </sheetData>
  <mergeCells count="1">
    <mergeCell ref="A1:M1"/>
  </mergeCells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01岗</vt:lpstr>
      <vt:lpstr>02岗</vt:lpstr>
      <vt:lpstr>03岗</vt:lpstr>
      <vt:lpstr>04岗</vt:lpstr>
      <vt:lpstr>05岗</vt:lpstr>
    </vt:vector>
  </TitlesOfParts>
  <Company>SysCeo.com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2025-06-23T03:46:25Z</cp:lastPrinted>
  <dcterms:created xsi:type="dcterms:W3CDTF">2025-06-17T01:34:10Z</dcterms:created>
  <dcterms:modified xsi:type="dcterms:W3CDTF">2025-06-24T03:18:20Z</dcterms:modified>
</cp:coreProperties>
</file>