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8035" windowHeight="11625"/>
  </bookViews>
  <sheets>
    <sheet name="01" sheetId="4" r:id="rId1"/>
    <sheet name="02" sheetId="5" r:id="rId2"/>
    <sheet name="03" sheetId="6" r:id="rId3"/>
  </sheets>
  <definedNames>
    <definedName name="_xlnm._FilterDatabase" localSheetId="2" hidden="1">'03'!$A$2:$M$5</definedName>
  </definedNames>
  <calcPr calcId="144525"/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11" i="4"/>
  <c r="K12" i="4"/>
  <c r="K13" i="4"/>
  <c r="J4" i="4"/>
  <c r="J5" i="4"/>
  <c r="J6" i="4"/>
  <c r="J7" i="4"/>
  <c r="J8" i="4"/>
  <c r="J9" i="4"/>
  <c r="J10" i="4"/>
  <c r="J11" i="4"/>
  <c r="J12" i="4"/>
  <c r="J13" i="4"/>
  <c r="H4" i="4"/>
  <c r="H5" i="4"/>
  <c r="H6" i="4"/>
  <c r="H7" i="4"/>
  <c r="H8" i="4"/>
  <c r="H9" i="4"/>
  <c r="H10" i="4"/>
  <c r="H11" i="4"/>
  <c r="H12" i="4"/>
  <c r="H13" i="4"/>
  <c r="H14" i="4"/>
  <c r="G4" i="4"/>
  <c r="G5" i="4"/>
  <c r="G6" i="4"/>
  <c r="G7" i="4"/>
  <c r="G8" i="4"/>
  <c r="G9" i="4"/>
  <c r="G10" i="4"/>
  <c r="G11" i="4"/>
  <c r="G12" i="4"/>
  <c r="G13" i="4"/>
  <c r="G14" i="4"/>
  <c r="J5" i="5"/>
  <c r="J3" i="5"/>
  <c r="G3" i="5"/>
  <c r="H3" i="5" s="1"/>
  <c r="K3" i="5" l="1"/>
  <c r="G5" i="6"/>
  <c r="H5" i="6" s="1"/>
  <c r="J3" i="6"/>
  <c r="G3" i="6"/>
  <c r="H3" i="6" s="1"/>
  <c r="J4" i="6"/>
  <c r="G4" i="6"/>
  <c r="H4" i="6" s="1"/>
  <c r="G5" i="5"/>
  <c r="H5" i="5" s="1"/>
  <c r="K5" i="5" s="1"/>
  <c r="J4" i="5"/>
  <c r="G4" i="5"/>
  <c r="H4" i="5" s="1"/>
  <c r="J3" i="4"/>
  <c r="G3" i="4"/>
  <c r="H3" i="4" s="1"/>
  <c r="K3" i="6" l="1"/>
  <c r="K4" i="6"/>
  <c r="K4" i="5"/>
  <c r="K3" i="4"/>
</calcChain>
</file>

<file path=xl/sharedStrings.xml><?xml version="1.0" encoding="utf-8"?>
<sst xmlns="http://schemas.openxmlformats.org/spreadsheetml/2006/main" count="122" uniqueCount="59">
  <si>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</si>
  <si>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</si>
  <si>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</si>
  <si>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</si>
  <si>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</si>
  <si>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</si>
  <si>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</si>
  <si>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</si>
  <si>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</si>
  <si>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</si>
  <si>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</si>
  <si>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</si>
  <si>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</si>
  <si>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贵阳市土地矿产资源储备中心面试成绩及进入体检环节人员名单</t>
    <phoneticPr fontId="5" type="noConversion"/>
  </si>
  <si>
    <t>是</t>
    <phoneticPr fontId="5" type="noConversion"/>
  </si>
  <si>
    <t>王力</t>
  </si>
  <si>
    <t>王清</t>
  </si>
  <si>
    <t>廖筱涵</t>
  </si>
  <si>
    <t>曾文魁</t>
  </si>
  <si>
    <t>赵丹丹</t>
  </si>
  <si>
    <t>杜漩</t>
  </si>
  <si>
    <t>唐韩</t>
  </si>
  <si>
    <t>曹永刚</t>
  </si>
  <si>
    <t>钱吉涛</t>
  </si>
  <si>
    <t>周乾</t>
  </si>
  <si>
    <t>赵浩楠</t>
  </si>
  <si>
    <t>刘佳晨</t>
  </si>
  <si>
    <t>1152011401504</t>
  </si>
  <si>
    <t>1152011402227</t>
  </si>
  <si>
    <t>1152011403026</t>
  </si>
  <si>
    <t>1152011402614</t>
  </si>
  <si>
    <t>1152011402310</t>
  </si>
  <si>
    <t>1152011402106</t>
  </si>
  <si>
    <t>1152011401903</t>
  </si>
  <si>
    <t>1152011400825</t>
  </si>
  <si>
    <t>1152011401210</t>
  </si>
  <si>
    <t>1152011402111</t>
  </si>
  <si>
    <t>1152011402721</t>
  </si>
  <si>
    <t>1152011400429</t>
  </si>
  <si>
    <t>贵阳市土地矿产资源储备中心</t>
  </si>
  <si>
    <t>20101013001</t>
  </si>
  <si>
    <t>李雪艳</t>
  </si>
  <si>
    <t>司胜红</t>
  </si>
  <si>
    <t>张远迎</t>
  </si>
  <si>
    <t>1152011500111</t>
  </si>
  <si>
    <t>1152011502201</t>
  </si>
  <si>
    <t>1152011502325</t>
  </si>
  <si>
    <t>20101013002</t>
  </si>
  <si>
    <t>王晓颖</t>
  </si>
  <si>
    <t>曹润</t>
  </si>
  <si>
    <t>娄雪胶</t>
  </si>
  <si>
    <t>1152011501028</t>
  </si>
  <si>
    <t>20101013003</t>
  </si>
  <si>
    <t>1152011502303</t>
  </si>
  <si>
    <t>1152011500923</t>
  </si>
  <si>
    <t>缺考</t>
    <phoneticPr fontId="5" type="noConversion"/>
  </si>
  <si>
    <t>是</t>
    <phoneticPr fontId="5" type="noConversion"/>
  </si>
  <si>
    <t>是</t>
    <phoneticPr fontId="5" type="noConversion"/>
  </si>
  <si>
    <t>缺考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</si>
</sst>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22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zoomScaleNormal="100" zoomScaleSheetLayoutView="100" workbookViewId="0">
      <selection activeCell="P9" sqref="P9"/>
    </sheetView>
  </sheetViews>
  <sheetFormatPr defaultRowHeight="13.5" x14ac:dyDescent="0.15"/>
  <cols>
    <col min="1" max="1" width="6.625" customWidth="1"/>
    <col min="2" max="2" width="8" customWidth="1"/>
    <col min="3" max="3" width="18.375" customWidth="1"/>
    <col min="4" max="4" width="28.625" customWidth="1"/>
    <col min="5" max="5" width="15.75" customWidth="1"/>
    <col min="6" max="6" width="8.5" customWidth="1"/>
    <col min="7" max="7" width="10.375" style="5" customWidth="1"/>
    <col min="9" max="9" width="7.875" style="2" customWidth="1"/>
    <col min="10" max="10" width="9" style="2"/>
    <col min="11" max="11" width="10.625" style="2" customWidth="1"/>
    <col min="12" max="12" width="8" style="2" customWidth="1"/>
    <col min="13" max="13" width="9" style="2"/>
  </cols>
  <sheetData>
    <row r="1" spans="1:13" ht="53.25" customHeight="1" x14ac:dyDescent="0.15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43.5" customHeight="1" x14ac:dyDescent="0.1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4" t="s">
        <v>6</v>
      </c>
      <c r="H2" s="7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3" t="s">
        <v>12</v>
      </c>
    </row>
    <row r="3" spans="1:13" ht="36" customHeight="1" x14ac:dyDescent="0.15">
      <c r="A3" s="8">
        <v>1</v>
      </c>
      <c r="B3" s="11" t="s">
        <v>15</v>
      </c>
      <c r="C3" s="12" t="s">
        <v>27</v>
      </c>
      <c r="D3" s="11" t="s">
        <v>39</v>
      </c>
      <c r="E3" s="13" t="s">
        <v>40</v>
      </c>
      <c r="F3" s="15">
        <v>225</v>
      </c>
      <c r="G3" s="16">
        <f>F3/3</f>
        <v>75</v>
      </c>
      <c r="H3" s="9">
        <f>G3*0.6</f>
        <v>45</v>
      </c>
      <c r="I3" s="16">
        <v>81.400000000000006</v>
      </c>
      <c r="J3" s="9">
        <f>I3*0.4</f>
        <v>32.56</v>
      </c>
      <c r="K3" s="16">
        <f>H3+J3</f>
        <v>77.56</v>
      </c>
      <c r="L3" s="10">
        <v>1</v>
      </c>
      <c r="M3" s="10" t="s">
        <v>14</v>
      </c>
    </row>
    <row r="4" spans="1:13" ht="36" customHeight="1" x14ac:dyDescent="0.15">
      <c r="A4" s="8">
        <v>2</v>
      </c>
      <c r="B4" s="11" t="s">
        <v>16</v>
      </c>
      <c r="C4" s="12" t="s">
        <v>28</v>
      </c>
      <c r="D4" s="11" t="s">
        <v>39</v>
      </c>
      <c r="E4" s="13" t="s">
        <v>40</v>
      </c>
      <c r="F4" s="15">
        <v>222.5</v>
      </c>
      <c r="G4" s="16">
        <f t="shared" ref="G4:G14" si="0">F4/3</f>
        <v>74.166666666666671</v>
      </c>
      <c r="H4" s="9">
        <f t="shared" ref="H4:H14" si="1">G4*0.6</f>
        <v>44.5</v>
      </c>
      <c r="I4" s="16">
        <v>82.4</v>
      </c>
      <c r="J4" s="9">
        <f t="shared" ref="J4:J13" si="2">I4*0.4</f>
        <v>32.96</v>
      </c>
      <c r="K4" s="16">
        <f t="shared" ref="K4:K13" si="3">H4+J4</f>
        <v>77.460000000000008</v>
      </c>
      <c r="L4" s="10">
        <v>2</v>
      </c>
      <c r="M4" s="10" t="s">
        <v>57</v>
      </c>
    </row>
    <row r="5" spans="1:13" ht="36" customHeight="1" x14ac:dyDescent="0.15">
      <c r="A5" s="8">
        <v>3</v>
      </c>
      <c r="B5" s="11" t="s">
        <v>19</v>
      </c>
      <c r="C5" s="12" t="s">
        <v>31</v>
      </c>
      <c r="D5" s="11" t="s">
        <v>39</v>
      </c>
      <c r="E5" s="13" t="s">
        <v>40</v>
      </c>
      <c r="F5" s="15">
        <v>215.5</v>
      </c>
      <c r="G5" s="16">
        <f t="shared" si="0"/>
        <v>71.833333333333329</v>
      </c>
      <c r="H5" s="9">
        <f t="shared" si="1"/>
        <v>43.099999999999994</v>
      </c>
      <c r="I5" s="16">
        <v>84.4</v>
      </c>
      <c r="J5" s="9">
        <f t="shared" si="2"/>
        <v>33.760000000000005</v>
      </c>
      <c r="K5" s="16">
        <f t="shared" si="3"/>
        <v>76.86</v>
      </c>
      <c r="L5" s="10">
        <v>3</v>
      </c>
      <c r="M5" s="10" t="s">
        <v>57</v>
      </c>
    </row>
    <row r="6" spans="1:13" ht="36" customHeight="1" x14ac:dyDescent="0.15">
      <c r="A6" s="8">
        <v>4</v>
      </c>
      <c r="B6" s="11" t="s">
        <v>17</v>
      </c>
      <c r="C6" s="12" t="s">
        <v>29</v>
      </c>
      <c r="D6" s="11" t="s">
        <v>39</v>
      </c>
      <c r="E6" s="13" t="s">
        <v>40</v>
      </c>
      <c r="F6" s="15">
        <v>217</v>
      </c>
      <c r="G6" s="16">
        <f t="shared" si="0"/>
        <v>72.333333333333329</v>
      </c>
      <c r="H6" s="9">
        <f t="shared" si="1"/>
        <v>43.4</v>
      </c>
      <c r="I6" s="16">
        <v>83.2</v>
      </c>
      <c r="J6" s="9">
        <f t="shared" si="2"/>
        <v>33.28</v>
      </c>
      <c r="K6" s="16">
        <f t="shared" si="3"/>
        <v>76.680000000000007</v>
      </c>
      <c r="L6" s="10">
        <v>4</v>
      </c>
      <c r="M6" s="10" t="s">
        <v>14</v>
      </c>
    </row>
    <row r="7" spans="1:13" ht="36" customHeight="1" x14ac:dyDescent="0.15">
      <c r="A7" s="8">
        <v>5</v>
      </c>
      <c r="B7" s="11" t="s">
        <v>25</v>
      </c>
      <c r="C7" s="12" t="s">
        <v>37</v>
      </c>
      <c r="D7" s="11" t="s">
        <v>39</v>
      </c>
      <c r="E7" s="13" t="s">
        <v>40</v>
      </c>
      <c r="F7" s="15">
        <v>210.5</v>
      </c>
      <c r="G7" s="16">
        <f t="shared" si="0"/>
        <v>70.166666666666671</v>
      </c>
      <c r="H7" s="9">
        <f t="shared" si="1"/>
        <v>42.1</v>
      </c>
      <c r="I7" s="16">
        <v>85.2</v>
      </c>
      <c r="J7" s="9">
        <f t="shared" si="2"/>
        <v>34.080000000000005</v>
      </c>
      <c r="K7" s="16">
        <f t="shared" si="3"/>
        <v>76.180000000000007</v>
      </c>
      <c r="L7" s="10">
        <v>5</v>
      </c>
      <c r="M7" s="10"/>
    </row>
    <row r="8" spans="1:13" ht="36" customHeight="1" x14ac:dyDescent="0.15">
      <c r="A8" s="8">
        <v>6</v>
      </c>
      <c r="B8" s="11" t="s">
        <v>20</v>
      </c>
      <c r="C8" s="12" t="s">
        <v>32</v>
      </c>
      <c r="D8" s="11" t="s">
        <v>39</v>
      </c>
      <c r="E8" s="13" t="s">
        <v>40</v>
      </c>
      <c r="F8" s="15">
        <v>215</v>
      </c>
      <c r="G8" s="16">
        <f t="shared" si="0"/>
        <v>71.666666666666671</v>
      </c>
      <c r="H8" s="9">
        <f t="shared" si="1"/>
        <v>43</v>
      </c>
      <c r="I8" s="16">
        <v>80.599999999999994</v>
      </c>
      <c r="J8" s="9">
        <f t="shared" si="2"/>
        <v>32.24</v>
      </c>
      <c r="K8" s="16">
        <f t="shared" si="3"/>
        <v>75.240000000000009</v>
      </c>
      <c r="L8" s="10">
        <v>6</v>
      </c>
      <c r="M8" s="10"/>
    </row>
    <row r="9" spans="1:13" ht="36" customHeight="1" x14ac:dyDescent="0.15">
      <c r="A9" s="8">
        <v>7</v>
      </c>
      <c r="B9" s="11" t="s">
        <v>21</v>
      </c>
      <c r="C9" s="12" t="s">
        <v>33</v>
      </c>
      <c r="D9" s="11" t="s">
        <v>39</v>
      </c>
      <c r="E9" s="13" t="s">
        <v>40</v>
      </c>
      <c r="F9" s="15">
        <v>213</v>
      </c>
      <c r="G9" s="16">
        <f t="shared" si="0"/>
        <v>71</v>
      </c>
      <c r="H9" s="9">
        <f t="shared" si="1"/>
        <v>42.6</v>
      </c>
      <c r="I9" s="16">
        <v>81.599999999999994</v>
      </c>
      <c r="J9" s="9">
        <f t="shared" si="2"/>
        <v>32.64</v>
      </c>
      <c r="K9" s="16">
        <f t="shared" si="3"/>
        <v>75.240000000000009</v>
      </c>
      <c r="L9" s="10">
        <v>6</v>
      </c>
      <c r="M9" s="10"/>
    </row>
    <row r="10" spans="1:13" ht="36" customHeight="1" x14ac:dyDescent="0.15">
      <c r="A10" s="8">
        <v>8</v>
      </c>
      <c r="B10" s="11" t="s">
        <v>22</v>
      </c>
      <c r="C10" s="12" t="s">
        <v>34</v>
      </c>
      <c r="D10" s="11" t="s">
        <v>39</v>
      </c>
      <c r="E10" s="13" t="s">
        <v>40</v>
      </c>
      <c r="F10" s="15">
        <v>212.5</v>
      </c>
      <c r="G10" s="16">
        <f t="shared" si="0"/>
        <v>70.833333333333329</v>
      </c>
      <c r="H10" s="9">
        <f t="shared" si="1"/>
        <v>42.499999999999993</v>
      </c>
      <c r="I10" s="16">
        <v>80.599999999999994</v>
      </c>
      <c r="J10" s="9">
        <f t="shared" si="2"/>
        <v>32.24</v>
      </c>
      <c r="K10" s="16">
        <f t="shared" si="3"/>
        <v>74.739999999999995</v>
      </c>
      <c r="L10" s="10">
        <v>8</v>
      </c>
      <c r="M10" s="10"/>
    </row>
    <row r="11" spans="1:13" ht="36" customHeight="1" x14ac:dyDescent="0.15">
      <c r="A11" s="8">
        <v>9</v>
      </c>
      <c r="B11" s="11" t="s">
        <v>26</v>
      </c>
      <c r="C11" s="12" t="s">
        <v>38</v>
      </c>
      <c r="D11" s="11" t="s">
        <v>39</v>
      </c>
      <c r="E11" s="13" t="s">
        <v>40</v>
      </c>
      <c r="F11" s="15">
        <v>210.5</v>
      </c>
      <c r="G11" s="16">
        <f t="shared" si="0"/>
        <v>70.166666666666671</v>
      </c>
      <c r="H11" s="9">
        <f t="shared" si="1"/>
        <v>42.1</v>
      </c>
      <c r="I11" s="16">
        <v>81.2</v>
      </c>
      <c r="J11" s="9">
        <f t="shared" si="2"/>
        <v>32.480000000000004</v>
      </c>
      <c r="K11" s="16">
        <f t="shared" si="3"/>
        <v>74.580000000000013</v>
      </c>
      <c r="L11" s="10">
        <v>9</v>
      </c>
      <c r="M11" s="10"/>
    </row>
    <row r="12" spans="1:13" ht="36" customHeight="1" x14ac:dyDescent="0.15">
      <c r="A12" s="8">
        <v>10</v>
      </c>
      <c r="B12" s="11" t="s">
        <v>23</v>
      </c>
      <c r="C12" s="12" t="s">
        <v>35</v>
      </c>
      <c r="D12" s="11" t="s">
        <v>39</v>
      </c>
      <c r="E12" s="13" t="s">
        <v>40</v>
      </c>
      <c r="F12" s="15">
        <v>212</v>
      </c>
      <c r="G12" s="16">
        <f t="shared" si="0"/>
        <v>70.666666666666671</v>
      </c>
      <c r="H12" s="9">
        <f t="shared" si="1"/>
        <v>42.4</v>
      </c>
      <c r="I12" s="16">
        <v>80.400000000000006</v>
      </c>
      <c r="J12" s="9">
        <f t="shared" si="2"/>
        <v>32.160000000000004</v>
      </c>
      <c r="K12" s="16">
        <f t="shared" si="3"/>
        <v>74.56</v>
      </c>
      <c r="L12" s="10">
        <v>10</v>
      </c>
      <c r="M12" s="10"/>
    </row>
    <row r="13" spans="1:13" ht="36" customHeight="1" x14ac:dyDescent="0.15">
      <c r="A13" s="8">
        <v>11</v>
      </c>
      <c r="B13" s="11" t="s">
        <v>24</v>
      </c>
      <c r="C13" s="12" t="s">
        <v>36</v>
      </c>
      <c r="D13" s="11" t="s">
        <v>39</v>
      </c>
      <c r="E13" s="13" t="s">
        <v>40</v>
      </c>
      <c r="F13" s="15">
        <v>211.5</v>
      </c>
      <c r="G13" s="16">
        <f t="shared" si="0"/>
        <v>70.5</v>
      </c>
      <c r="H13" s="9">
        <f t="shared" si="1"/>
        <v>42.3</v>
      </c>
      <c r="I13" s="16">
        <v>79.8</v>
      </c>
      <c r="J13" s="9">
        <f t="shared" si="2"/>
        <v>31.92</v>
      </c>
      <c r="K13" s="16">
        <f t="shared" si="3"/>
        <v>74.22</v>
      </c>
      <c r="L13" s="10">
        <v>11</v>
      </c>
      <c r="M13" s="10"/>
    </row>
    <row r="14" spans="1:13" ht="36" customHeight="1" x14ac:dyDescent="0.15">
      <c r="A14" s="8">
        <v>12</v>
      </c>
      <c r="B14" s="11" t="s">
        <v>18</v>
      </c>
      <c r="C14" s="12" t="s">
        <v>30</v>
      </c>
      <c r="D14" s="11" t="s">
        <v>39</v>
      </c>
      <c r="E14" s="13" t="s">
        <v>40</v>
      </c>
      <c r="F14" s="15">
        <v>216.5</v>
      </c>
      <c r="G14" s="16">
        <f t="shared" si="0"/>
        <v>72.166666666666671</v>
      </c>
      <c r="H14" s="9">
        <f t="shared" si="1"/>
        <v>43.300000000000004</v>
      </c>
      <c r="I14" s="16"/>
      <c r="J14" s="9"/>
      <c r="K14" s="16"/>
      <c r="L14" s="10"/>
      <c r="M14" s="10" t="s">
        <v>55</v>
      </c>
    </row>
  </sheetData>
  <sortState ref="A3:M14">
    <sortCondition descending="1" ref="K3:K14"/>
  </sortState>
  <mergeCells count="1">
    <mergeCell ref="A1:M1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J10" sqref="J10"/>
    </sheetView>
  </sheetViews>
  <sheetFormatPr defaultRowHeight="13.5" x14ac:dyDescent="0.15"/>
  <cols>
    <col min="1" max="1" width="4.625" customWidth="1"/>
    <col min="2" max="2" width="8" customWidth="1"/>
    <col min="3" max="3" width="16.125" customWidth="1"/>
    <col min="4" max="4" width="26" customWidth="1"/>
    <col min="5" max="5" width="14.125" customWidth="1"/>
    <col min="6" max="6" width="8.5" customWidth="1"/>
    <col min="7" max="7" width="9" style="5"/>
    <col min="9" max="11" width="9" style="2"/>
    <col min="12" max="12" width="8" style="2" customWidth="1"/>
    <col min="13" max="13" width="9" style="2"/>
  </cols>
  <sheetData>
    <row r="1" spans="1:13" ht="53.25" customHeight="1" x14ac:dyDescent="0.15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45.75" customHeight="1" x14ac:dyDescent="0.1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4" t="s">
        <v>6</v>
      </c>
      <c r="H2" s="7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3" t="s">
        <v>12</v>
      </c>
    </row>
    <row r="3" spans="1:13" ht="44.25" customHeight="1" x14ac:dyDescent="0.15">
      <c r="A3" s="8">
        <v>1</v>
      </c>
      <c r="B3" s="11" t="s">
        <v>43</v>
      </c>
      <c r="C3" s="12" t="s">
        <v>46</v>
      </c>
      <c r="D3" s="11" t="s">
        <v>39</v>
      </c>
      <c r="E3" s="13" t="s">
        <v>47</v>
      </c>
      <c r="F3" s="15">
        <v>198.5</v>
      </c>
      <c r="G3" s="16">
        <f>F3/3</f>
        <v>66.166666666666671</v>
      </c>
      <c r="H3" s="9">
        <f>G3*0.6</f>
        <v>39.700000000000003</v>
      </c>
      <c r="I3" s="16">
        <v>86.4</v>
      </c>
      <c r="J3" s="9">
        <f>I3*0.4</f>
        <v>34.56</v>
      </c>
      <c r="K3" s="16">
        <f>H3+J3</f>
        <v>74.260000000000005</v>
      </c>
      <c r="L3" s="10">
        <v>1</v>
      </c>
      <c r="M3" s="10" t="s">
        <v>56</v>
      </c>
    </row>
    <row r="4" spans="1:13" ht="44.25" customHeight="1" x14ac:dyDescent="0.15">
      <c r="A4" s="8">
        <v>2</v>
      </c>
      <c r="B4" s="11" t="s">
        <v>41</v>
      </c>
      <c r="C4" s="12" t="s">
        <v>44</v>
      </c>
      <c r="D4" s="11" t="s">
        <v>39</v>
      </c>
      <c r="E4" s="13" t="s">
        <v>47</v>
      </c>
      <c r="F4" s="15">
        <v>203</v>
      </c>
      <c r="G4" s="16">
        <f>F4/3</f>
        <v>67.666666666666671</v>
      </c>
      <c r="H4" s="9">
        <f>G4*0.6</f>
        <v>40.6</v>
      </c>
      <c r="I4" s="16">
        <v>83.2</v>
      </c>
      <c r="J4" s="9">
        <f>I4*0.4</f>
        <v>33.28</v>
      </c>
      <c r="K4" s="16">
        <f>H4+J4</f>
        <v>73.88</v>
      </c>
      <c r="L4" s="10">
        <v>2</v>
      </c>
      <c r="M4" s="10"/>
    </row>
    <row r="5" spans="1:13" ht="44.25" customHeight="1" x14ac:dyDescent="0.15">
      <c r="A5" s="8">
        <v>3</v>
      </c>
      <c r="B5" s="11" t="s">
        <v>42</v>
      </c>
      <c r="C5" s="12" t="s">
        <v>45</v>
      </c>
      <c r="D5" s="11" t="s">
        <v>39</v>
      </c>
      <c r="E5" s="13" t="s">
        <v>47</v>
      </c>
      <c r="F5" s="15">
        <v>199</v>
      </c>
      <c r="G5" s="16">
        <f>F5/3</f>
        <v>66.333333333333329</v>
      </c>
      <c r="H5" s="9">
        <f>G5*0.6</f>
        <v>39.799999999999997</v>
      </c>
      <c r="I5" s="16">
        <v>80.599999999999994</v>
      </c>
      <c r="J5" s="9">
        <f>I5*0.4</f>
        <v>32.24</v>
      </c>
      <c r="K5" s="16">
        <f>H5+J5</f>
        <v>72.039999999999992</v>
      </c>
      <c r="L5" s="10">
        <v>3</v>
      </c>
      <c r="M5" s="10"/>
    </row>
  </sheetData>
  <sortState ref="A3:M5">
    <sortCondition descending="1" ref="K3:K5"/>
  </sortState>
  <mergeCells count="1">
    <mergeCell ref="A1:M1"/>
  </mergeCells>
  <phoneticPr fontId="5" type="noConversion"/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D17" sqref="D17"/>
    </sheetView>
  </sheetViews>
  <sheetFormatPr defaultRowHeight="13.5" x14ac:dyDescent="0.15"/>
  <cols>
    <col min="1" max="1" width="6.625" customWidth="1"/>
    <col min="2" max="2" width="8" customWidth="1"/>
    <col min="3" max="3" width="16.125" customWidth="1"/>
    <col min="4" max="4" width="26" customWidth="1"/>
    <col min="5" max="5" width="14.125" customWidth="1"/>
    <col min="6" max="6" width="8.5" customWidth="1"/>
    <col min="7" max="7" width="9" style="5"/>
    <col min="9" max="11" width="9" style="2"/>
    <col min="12" max="12" width="8" style="2" customWidth="1"/>
    <col min="13" max="13" width="9" style="2"/>
  </cols>
  <sheetData>
    <row r="1" spans="1:13" ht="53.25" customHeight="1" x14ac:dyDescent="0.15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45.75" customHeight="1" x14ac:dyDescent="0.1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4" t="s">
        <v>6</v>
      </c>
      <c r="H2" s="7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3" t="s">
        <v>12</v>
      </c>
    </row>
    <row r="3" spans="1:13" ht="44.25" customHeight="1" x14ac:dyDescent="0.15">
      <c r="A3" s="8">
        <v>1</v>
      </c>
      <c r="B3" s="11" t="s">
        <v>49</v>
      </c>
      <c r="C3" s="12" t="s">
        <v>53</v>
      </c>
      <c r="D3" s="11" t="s">
        <v>39</v>
      </c>
      <c r="E3" s="13" t="s">
        <v>52</v>
      </c>
      <c r="F3" s="15">
        <v>210.5</v>
      </c>
      <c r="G3" s="16">
        <f>F3/3</f>
        <v>70.166666666666671</v>
      </c>
      <c r="H3" s="9">
        <f>G3*0.6</f>
        <v>42.1</v>
      </c>
      <c r="I3" s="16">
        <v>86.6</v>
      </c>
      <c r="J3" s="9">
        <f>I3*0.4</f>
        <v>34.64</v>
      </c>
      <c r="K3" s="16">
        <f>H3+J3</f>
        <v>76.740000000000009</v>
      </c>
      <c r="L3" s="10">
        <v>1</v>
      </c>
      <c r="M3" s="10" t="s">
        <v>56</v>
      </c>
    </row>
    <row r="4" spans="1:13" ht="44.25" customHeight="1" x14ac:dyDescent="0.15">
      <c r="A4" s="8">
        <v>2</v>
      </c>
      <c r="B4" s="11" t="s">
        <v>48</v>
      </c>
      <c r="C4" s="12" t="s">
        <v>51</v>
      </c>
      <c r="D4" s="11" t="s">
        <v>39</v>
      </c>
      <c r="E4" s="13" t="s">
        <v>52</v>
      </c>
      <c r="F4" s="15">
        <v>212</v>
      </c>
      <c r="G4" s="16">
        <f>F4/3</f>
        <v>70.666666666666671</v>
      </c>
      <c r="H4" s="9">
        <f>G4*0.6</f>
        <v>42.4</v>
      </c>
      <c r="I4" s="16">
        <v>85.6</v>
      </c>
      <c r="J4" s="9">
        <f>I4*0.4</f>
        <v>34.24</v>
      </c>
      <c r="K4" s="16">
        <f>H4+J4</f>
        <v>76.64</v>
      </c>
      <c r="L4" s="10">
        <v>2</v>
      </c>
      <c r="M4" s="10"/>
    </row>
    <row r="5" spans="1:13" ht="44.25" customHeight="1" x14ac:dyDescent="0.15">
      <c r="A5" s="8">
        <v>3</v>
      </c>
      <c r="B5" s="11" t="s">
        <v>50</v>
      </c>
      <c r="C5" s="12" t="s">
        <v>54</v>
      </c>
      <c r="D5" s="11" t="s">
        <v>39</v>
      </c>
      <c r="E5" s="13" t="s">
        <v>52</v>
      </c>
      <c r="F5" s="15">
        <v>165.5</v>
      </c>
      <c r="G5" s="16">
        <f>F5/3</f>
        <v>55.166666666666664</v>
      </c>
      <c r="H5" s="9">
        <f>G5*0.6</f>
        <v>33.099999999999994</v>
      </c>
      <c r="I5" s="16"/>
      <c r="J5" s="9"/>
      <c r="K5" s="16"/>
      <c r="L5" s="10"/>
      <c r="M5" s="10" t="s">
        <v>58</v>
      </c>
    </row>
  </sheetData>
  <sortState ref="A3:M5">
    <sortCondition descending="1" ref="K3:K5"/>
  </sortState>
  <mergeCells count="1">
    <mergeCell ref="A1:M1"/>
  </mergeCells>
  <phoneticPr fontId="5" type="noConversion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01</vt:lpstr>
      <vt:lpstr>02</vt:lpstr>
      <vt:lpstr>03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2025-06-23T03:28:40Z</cp:lastPrinted>
  <dcterms:created xsi:type="dcterms:W3CDTF">2022-07-30T08:13:12Z</dcterms:created>
  <dcterms:modified xsi:type="dcterms:W3CDTF">2025-06-24T03:28:01Z</dcterms:modified>
</cp:coreProperties>
</file>