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Sheet1" sheetId="1" r:id="rId1"/>
    <sheet name="Sheet4" sheetId="2" r:id="rId2"/>
  </sheets>
  <definedNames>
    <definedName name="_xlnm._FilterDatabase" localSheetId="0" hidden="1">Sheet1!$B$2:$R$29</definedName>
  </definedNames>
  <calcPr calcId="144525"/>
</workbook>
</file>

<file path=xl/sharedStrings.xml><?xml version="1.0" encoding="utf-8"?>
<sst xmlns="http://schemas.openxmlformats.org/spreadsheetml/2006/main" count="130">
  <si>
    <t>福泉市第一医共体2024年公开招聘临聘医疗卫生专业技术人员总成绩及进入下一环节人员名单</t>
  </si>
  <si>
    <t>序号</t>
  </si>
  <si>
    <t>姓名</t>
  </si>
  <si>
    <t>面试准考证号</t>
  </si>
  <si>
    <t>报考单位名称</t>
  </si>
  <si>
    <t>报考单位代码</t>
  </si>
  <si>
    <t>报考职位名称</t>
  </si>
  <si>
    <t>报考职位代码</t>
  </si>
  <si>
    <t>笔试成绩</t>
  </si>
  <si>
    <t>加分</t>
  </si>
  <si>
    <t>笔试折算后成绩</t>
  </si>
  <si>
    <t>面试成绩</t>
  </si>
  <si>
    <t>面试折算后成绩</t>
  </si>
  <si>
    <t>总成绩</t>
  </si>
  <si>
    <t>所报岗位排名</t>
  </si>
  <si>
    <t>是否进入下一环节</t>
  </si>
  <si>
    <t>1</t>
  </si>
  <si>
    <t>王振屹</t>
  </si>
  <si>
    <t>01180101</t>
  </si>
  <si>
    <t>福泉市第一人民医院</t>
  </si>
  <si>
    <t>01</t>
  </si>
  <si>
    <t>外科系统医师</t>
  </si>
  <si>
    <t>02</t>
  </si>
  <si>
    <t>是</t>
  </si>
  <si>
    <t>2</t>
  </si>
  <si>
    <t>谭进</t>
  </si>
  <si>
    <t>01180102</t>
  </si>
  <si>
    <t>缺考</t>
  </si>
  <si>
    <t>——</t>
  </si>
  <si>
    <t>否</t>
  </si>
  <si>
    <t>3</t>
  </si>
  <si>
    <t>吴梦鸽</t>
  </si>
  <si>
    <t>01180103</t>
  </si>
  <si>
    <t>妇产科医师</t>
  </si>
  <si>
    <t>05</t>
  </si>
  <si>
    <t>4</t>
  </si>
  <si>
    <t>孙青青</t>
  </si>
  <si>
    <t>01180110</t>
  </si>
  <si>
    <t>福泉市妇幼保健院</t>
  </si>
  <si>
    <t>护理人员</t>
  </si>
  <si>
    <t>5</t>
  </si>
  <si>
    <t>文欣欣</t>
  </si>
  <si>
    <t>01180104</t>
  </si>
  <si>
    <t>6</t>
  </si>
  <si>
    <t>冯章莲</t>
  </si>
  <si>
    <t>01180112</t>
  </si>
  <si>
    <t>7</t>
  </si>
  <si>
    <t>张燕</t>
  </si>
  <si>
    <t>01180108</t>
  </si>
  <si>
    <t>8</t>
  </si>
  <si>
    <t>张玲</t>
  </si>
  <si>
    <t>01180105</t>
  </si>
  <si>
    <t>9</t>
  </si>
  <si>
    <t>尤宝菊</t>
  </si>
  <si>
    <t>01180109</t>
  </si>
  <si>
    <t>10</t>
  </si>
  <si>
    <t>朱龙燕</t>
  </si>
  <si>
    <t>01180106</t>
  </si>
  <si>
    <t>11</t>
  </si>
  <si>
    <t>柏晓琴</t>
  </si>
  <si>
    <t>01180107</t>
  </si>
  <si>
    <t>12</t>
  </si>
  <si>
    <t>江晓</t>
  </si>
  <si>
    <t>01180111</t>
  </si>
  <si>
    <t>13</t>
  </si>
  <si>
    <t>周禹晨</t>
  </si>
  <si>
    <t>01180114</t>
  </si>
  <si>
    <t>助产士</t>
  </si>
  <si>
    <t>14</t>
  </si>
  <si>
    <t>曾雪瓶</t>
  </si>
  <si>
    <t>01180113</t>
  </si>
  <si>
    <t>15</t>
  </si>
  <si>
    <t>潘虹</t>
  </si>
  <si>
    <t>01180115</t>
  </si>
  <si>
    <t>16</t>
  </si>
  <si>
    <t>李地宽</t>
  </si>
  <si>
    <t>01180116</t>
  </si>
  <si>
    <t>福泉市地松卫生院</t>
  </si>
  <si>
    <t>03</t>
  </si>
  <si>
    <t>临床医师</t>
  </si>
  <si>
    <t>17</t>
  </si>
  <si>
    <t>田洪宵</t>
  </si>
  <si>
    <t>01180117</t>
  </si>
  <si>
    <t>福泉市凤山中心卫生院</t>
  </si>
  <si>
    <t>04</t>
  </si>
  <si>
    <t>中医医师</t>
  </si>
  <si>
    <t>18</t>
  </si>
  <si>
    <t>尚广戌</t>
  </si>
  <si>
    <t>01180118</t>
  </si>
  <si>
    <t>19</t>
  </si>
  <si>
    <t>安世燕</t>
  </si>
  <si>
    <t>01180119</t>
  </si>
  <si>
    <t>福泉市藜山卫生院</t>
  </si>
  <si>
    <t>20</t>
  </si>
  <si>
    <t>胡海芬</t>
  </si>
  <si>
    <t>01180121</t>
  </si>
  <si>
    <t>21</t>
  </si>
  <si>
    <t>封运秀</t>
  </si>
  <si>
    <t>01180120</t>
  </si>
  <si>
    <t>22</t>
  </si>
  <si>
    <t>徐慧玲</t>
  </si>
  <si>
    <t>01180123</t>
  </si>
  <si>
    <t>福泉市陆坪中心卫生院</t>
  </si>
  <si>
    <t>06</t>
  </si>
  <si>
    <t>药学人员</t>
  </si>
  <si>
    <t>23</t>
  </si>
  <si>
    <t>田奇奇</t>
  </si>
  <si>
    <t>01180122</t>
  </si>
  <si>
    <t>24</t>
  </si>
  <si>
    <t>彭婷婷</t>
  </si>
  <si>
    <t>01180124</t>
  </si>
  <si>
    <t>25</t>
  </si>
  <si>
    <t>王小姣</t>
  </si>
  <si>
    <t>01180125</t>
  </si>
  <si>
    <t>26</t>
  </si>
  <si>
    <t>熊雁</t>
  </si>
  <si>
    <t>01180126</t>
  </si>
  <si>
    <t>27</t>
  </si>
  <si>
    <t>王兴雨</t>
  </si>
  <si>
    <t>01180127</t>
  </si>
  <si>
    <t>身份证号</t>
  </si>
  <si>
    <t>522128200309284526</t>
  </si>
  <si>
    <t>522724199410052203</t>
  </si>
  <si>
    <t>522724199801015063</t>
  </si>
  <si>
    <t>522724199608090029</t>
  </si>
  <si>
    <t>52242619981223724X</t>
  </si>
  <si>
    <t>522724199410082189</t>
  </si>
  <si>
    <t>522401199910169845</t>
  </si>
  <si>
    <t>522725199612223521</t>
  </si>
  <si>
    <t>522701200004274426</t>
  </si>
</sst>
</file>

<file path=xl/styles.xml><?xml version="1.0" encoding="utf-8"?>
<styleSheet xmlns="http://schemas.openxmlformats.org/spreadsheetml/2006/main">
  <numFmts count="8">
    <numFmt numFmtId="176" formatCode="0_ "/>
    <numFmt numFmtId="177" formatCode="0_);[Red]\(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8" formatCode="0.00_ "/>
    <numFmt numFmtId="179" formatCode="0.00_);[Red]\(0.00\)"/>
  </numFmts>
  <fonts count="27">
    <font>
      <sz val="11"/>
      <color theme="1"/>
      <name val="宋体"/>
      <charset val="134"/>
      <scheme val="minor"/>
    </font>
    <font>
      <b/>
      <sz val="9"/>
      <name val="宋体"/>
      <charset val="134"/>
    </font>
    <font>
      <sz val="9"/>
      <name val="宋体"/>
      <charset val="134"/>
    </font>
    <font>
      <sz val="9"/>
      <name val="Calibri"/>
      <charset val="134"/>
    </font>
    <font>
      <sz val="9"/>
      <color theme="1"/>
      <name val="宋体"/>
      <charset val="134"/>
      <scheme val="minor"/>
    </font>
    <font>
      <sz val="9"/>
      <name val="Arial"/>
      <charset val="0"/>
    </font>
    <font>
      <sz val="9"/>
      <name val="宋体"/>
      <charset val="0"/>
    </font>
    <font>
      <sz val="18"/>
      <color theme="1"/>
      <name val="宋体"/>
      <charset val="134"/>
      <scheme val="minor"/>
    </font>
    <font>
      <sz val="11"/>
      <color theme="1"/>
      <name val="宋体"/>
      <charset val="0"/>
      <scheme val="minor"/>
    </font>
    <font>
      <sz val="11"/>
      <color rgb="FFFA7D00"/>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20" fillId="2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7"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6" applyNumberFormat="0" applyFont="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5" applyNumberFormat="0" applyFill="0" applyAlignment="0" applyProtection="0">
      <alignment vertical="center"/>
    </xf>
    <xf numFmtId="0" fontId="22" fillId="0" borderId="5" applyNumberFormat="0" applyFill="0" applyAlignment="0" applyProtection="0">
      <alignment vertical="center"/>
    </xf>
    <xf numFmtId="0" fontId="10" fillId="20" borderId="0" applyNumberFormat="0" applyBorder="0" applyAlignment="0" applyProtection="0">
      <alignment vertical="center"/>
    </xf>
    <xf numFmtId="0" fontId="17" fillId="0" borderId="9" applyNumberFormat="0" applyFill="0" applyAlignment="0" applyProtection="0">
      <alignment vertical="center"/>
    </xf>
    <xf numFmtId="0" fontId="10" fillId="24" borderId="0" applyNumberFormat="0" applyBorder="0" applyAlignment="0" applyProtection="0">
      <alignment vertical="center"/>
    </xf>
    <xf numFmtId="0" fontId="14" fillId="9" borderId="7" applyNumberFormat="0" applyAlignment="0" applyProtection="0">
      <alignment vertical="center"/>
    </xf>
    <xf numFmtId="0" fontId="11" fillId="9" borderId="4" applyNumberFormat="0" applyAlignment="0" applyProtection="0">
      <alignment vertical="center"/>
    </xf>
    <xf numFmtId="0" fontId="16" fillId="23" borderId="8" applyNumberFormat="0" applyAlignment="0" applyProtection="0">
      <alignment vertical="center"/>
    </xf>
    <xf numFmtId="0" fontId="8" fillId="22" borderId="0" applyNumberFormat="0" applyBorder="0" applyAlignment="0" applyProtection="0">
      <alignment vertical="center"/>
    </xf>
    <xf numFmtId="0" fontId="10" fillId="8" borderId="0" applyNumberFormat="0" applyBorder="0" applyAlignment="0" applyProtection="0">
      <alignment vertical="center"/>
    </xf>
    <xf numFmtId="0" fontId="9" fillId="0" borderId="3" applyNumberFormat="0" applyFill="0" applyAlignment="0" applyProtection="0">
      <alignment vertical="center"/>
    </xf>
    <xf numFmtId="0" fontId="21" fillId="0" borderId="10" applyNumberFormat="0" applyFill="0" applyAlignment="0" applyProtection="0">
      <alignment vertical="center"/>
    </xf>
    <xf numFmtId="0" fontId="24" fillId="34" borderId="0" applyNumberFormat="0" applyBorder="0" applyAlignment="0" applyProtection="0">
      <alignment vertical="center"/>
    </xf>
    <xf numFmtId="0" fontId="15" fillId="21" borderId="0" applyNumberFormat="0" applyBorder="0" applyAlignment="0" applyProtection="0">
      <alignment vertical="center"/>
    </xf>
    <xf numFmtId="0" fontId="8" fillId="19" borderId="0" applyNumberFormat="0" applyBorder="0" applyAlignment="0" applyProtection="0">
      <alignment vertical="center"/>
    </xf>
    <xf numFmtId="0" fontId="10" fillId="15" borderId="0" applyNumberFormat="0" applyBorder="0" applyAlignment="0" applyProtection="0">
      <alignment vertical="center"/>
    </xf>
    <xf numFmtId="0" fontId="8" fillId="3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8" fillId="26" borderId="0" applyNumberFormat="0" applyBorder="0" applyAlignment="0" applyProtection="0">
      <alignment vertical="center"/>
    </xf>
    <xf numFmtId="0" fontId="8" fillId="4" borderId="0" applyNumberFormat="0" applyBorder="0" applyAlignment="0" applyProtection="0">
      <alignment vertical="center"/>
    </xf>
    <xf numFmtId="0" fontId="10" fillId="29" borderId="0" applyNumberFormat="0" applyBorder="0" applyAlignment="0" applyProtection="0">
      <alignment vertical="center"/>
    </xf>
    <xf numFmtId="0" fontId="8" fillId="32"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8" fillId="13" borderId="0" applyNumberFormat="0" applyBorder="0" applyAlignment="0" applyProtection="0">
      <alignment vertical="center"/>
    </xf>
    <xf numFmtId="0" fontId="10" fillId="7" borderId="0" applyNumberFormat="0" applyBorder="0" applyAlignment="0" applyProtection="0">
      <alignment vertical="center"/>
    </xf>
  </cellStyleXfs>
  <cellXfs count="33">
    <xf numFmtId="0" fontId="0" fillId="0" borderId="0" xfId="0">
      <alignment vertical="center"/>
    </xf>
    <xf numFmtId="0" fontId="1"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8" fontId="5" fillId="0" borderId="2" xfId="0" applyNumberFormat="1" applyFont="1" applyFill="1" applyBorder="1" applyAlignment="1">
      <alignment horizontal="center" vertical="center"/>
    </xf>
    <xf numFmtId="179" fontId="1" fillId="2" borderId="1" xfId="0" applyNumberFormat="1" applyFont="1" applyFill="1" applyBorder="1" applyAlignment="1">
      <alignment horizontal="center" vertical="center" wrapText="1"/>
    </xf>
    <xf numFmtId="178" fontId="4" fillId="0" borderId="1" xfId="0" applyNumberFormat="1" applyFont="1" applyBorder="1" applyAlignment="1">
      <alignment vertical="center"/>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0" fillId="0" borderId="0" xfId="0" applyNumberFormat="1" applyAlignment="1">
      <alignment vertical="center"/>
    </xf>
    <xf numFmtId="178" fontId="6" fillId="0" borderId="1" xfId="0" applyNumberFormat="1" applyFont="1" applyFill="1" applyBorder="1" applyAlignment="1">
      <alignment horizontal="center" vertical="center"/>
    </xf>
    <xf numFmtId="49" fontId="0" fillId="0" borderId="0" xfId="0" applyNumberFormat="1">
      <alignment vertical="center"/>
    </xf>
    <xf numFmtId="176" fontId="0" fillId="0" borderId="0" xfId="0" applyNumberFormat="1" applyAlignment="1">
      <alignment vertical="center"/>
    </xf>
    <xf numFmtId="178" fontId="0" fillId="0" borderId="0" xfId="0" applyNumberFormat="1" applyAlignment="1">
      <alignment vertical="center"/>
    </xf>
    <xf numFmtId="49" fontId="7" fillId="0" borderId="0" xfId="0" applyNumberFormat="1" applyFont="1" applyAlignment="1">
      <alignment horizontal="center" vertical="center"/>
    </xf>
    <xf numFmtId="49" fontId="4"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178" fontId="5" fillId="3" borderId="2"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78" fontId="4" fillId="3" borderId="1" xfId="0" applyNumberFormat="1" applyFont="1" applyFill="1" applyBorder="1" applyAlignment="1">
      <alignment vertical="center"/>
    </xf>
    <xf numFmtId="178"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49" fontId="0" fillId="3" borderId="1" xfId="0" applyNumberFormat="1" applyFill="1" applyBorder="1" applyAlignment="1">
      <alignment vertical="center"/>
    </xf>
    <xf numFmtId="0" fontId="6" fillId="0" borderId="1" xfId="0" applyFont="1" applyFill="1" applyBorder="1" applyAlignment="1">
      <alignment horizontal="center" vertical="center"/>
    </xf>
    <xf numFmtId="49" fontId="0" fillId="0" borderId="1" xfId="0" applyNumberFormat="1" applyBorder="1" applyAlignment="1">
      <alignment vertical="center"/>
    </xf>
    <xf numFmtId="49" fontId="0" fillId="3" borderId="1" xfId="0" applyNumberFormat="1" applyFill="1" applyBorder="1">
      <alignment vertical="center"/>
    </xf>
    <xf numFmtId="0" fontId="4" fillId="3" borderId="1" xfId="0"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58"/>
  <sheetViews>
    <sheetView tabSelected="1" workbookViewId="0">
      <selection activeCell="P8" sqref="P8"/>
    </sheetView>
  </sheetViews>
  <sheetFormatPr defaultColWidth="8.75" defaultRowHeight="13.5"/>
  <cols>
    <col min="1" max="1" width="5.375" style="16" customWidth="1"/>
    <col min="2" max="2" width="7" style="14" customWidth="1"/>
    <col min="3" max="3" width="8.25" style="14" customWidth="1"/>
    <col min="4" max="4" width="17.125" style="14" customWidth="1"/>
    <col min="5" max="5" width="6.5" style="14" customWidth="1"/>
    <col min="6" max="6" width="10.375" style="14" customWidth="1"/>
    <col min="7" max="7" width="10.375" style="17" customWidth="1"/>
    <col min="8" max="8" width="7.125" style="18" customWidth="1"/>
    <col min="9" max="9" width="6.625" style="18" customWidth="1"/>
    <col min="10" max="10" width="7.625" style="18" customWidth="1"/>
    <col min="11" max="11" width="8.75" style="18" customWidth="1"/>
    <col min="12" max="12" width="7.125" style="18" customWidth="1"/>
    <col min="13" max="13" width="8.75" style="18" customWidth="1"/>
    <col min="14" max="14" width="11.375" style="16" customWidth="1"/>
    <col min="15" max="16384" width="8.75" style="16"/>
  </cols>
  <sheetData>
    <row r="1" ht="34" customHeight="1" spans="1:15">
      <c r="A1" s="19" t="s">
        <v>0</v>
      </c>
      <c r="B1" s="19"/>
      <c r="C1" s="19"/>
      <c r="D1" s="19"/>
      <c r="E1" s="19"/>
      <c r="F1" s="19"/>
      <c r="G1" s="19"/>
      <c r="H1" s="19"/>
      <c r="I1" s="19"/>
      <c r="J1" s="19"/>
      <c r="K1" s="19"/>
      <c r="L1" s="19"/>
      <c r="M1" s="19"/>
      <c r="N1" s="19"/>
      <c r="O1" s="19"/>
    </row>
    <row r="2" customFormat="1" ht="22.5" spans="1:15">
      <c r="A2" s="1" t="s">
        <v>1</v>
      </c>
      <c r="B2" s="1" t="s">
        <v>2</v>
      </c>
      <c r="C2" s="2" t="s">
        <v>3</v>
      </c>
      <c r="D2" s="1" t="s">
        <v>4</v>
      </c>
      <c r="E2" s="3" t="s">
        <v>5</v>
      </c>
      <c r="F2" s="1" t="s">
        <v>6</v>
      </c>
      <c r="G2" s="4" t="s">
        <v>7</v>
      </c>
      <c r="H2" s="5" t="s">
        <v>8</v>
      </c>
      <c r="I2" s="5" t="s">
        <v>9</v>
      </c>
      <c r="J2" s="5" t="s">
        <v>10</v>
      </c>
      <c r="K2" s="5" t="s">
        <v>11</v>
      </c>
      <c r="L2" s="5" t="s">
        <v>12</v>
      </c>
      <c r="M2" s="5" t="s">
        <v>13</v>
      </c>
      <c r="N2" s="10" t="s">
        <v>14</v>
      </c>
      <c r="O2" s="10" t="s">
        <v>15</v>
      </c>
    </row>
    <row r="3" s="14" customFormat="1" ht="27" customHeight="1" spans="1:15">
      <c r="A3" s="20" t="s">
        <v>16</v>
      </c>
      <c r="B3" s="21" t="s">
        <v>17</v>
      </c>
      <c r="C3" s="33" t="s">
        <v>18</v>
      </c>
      <c r="D3" s="21" t="s">
        <v>19</v>
      </c>
      <c r="E3" s="23" t="s">
        <v>20</v>
      </c>
      <c r="F3" s="21" t="s">
        <v>21</v>
      </c>
      <c r="G3" s="23" t="s">
        <v>22</v>
      </c>
      <c r="H3" s="24">
        <v>69</v>
      </c>
      <c r="I3" s="26"/>
      <c r="J3" s="27">
        <f>(H3+I3)*0.6</f>
        <v>41.4</v>
      </c>
      <c r="K3" s="27">
        <v>84.4</v>
      </c>
      <c r="L3" s="27">
        <f>K3*0.4</f>
        <v>33.76</v>
      </c>
      <c r="M3" s="27">
        <f>L3+J3</f>
        <v>75.16</v>
      </c>
      <c r="N3" s="28">
        <v>1</v>
      </c>
      <c r="O3" s="29" t="s">
        <v>23</v>
      </c>
    </row>
    <row r="4" s="14" customFormat="1" ht="27" customHeight="1" spans="1:15">
      <c r="A4" s="25" t="s">
        <v>24</v>
      </c>
      <c r="B4" s="6" t="s">
        <v>25</v>
      </c>
      <c r="C4" s="34" t="s">
        <v>26</v>
      </c>
      <c r="D4" s="6" t="s">
        <v>19</v>
      </c>
      <c r="E4" s="7" t="s">
        <v>20</v>
      </c>
      <c r="F4" s="6" t="s">
        <v>21</v>
      </c>
      <c r="G4" s="7" t="s">
        <v>22</v>
      </c>
      <c r="H4" s="9">
        <v>48.5</v>
      </c>
      <c r="I4" s="11"/>
      <c r="J4" s="12">
        <f>(H4+I4)*0.6</f>
        <v>29.1</v>
      </c>
      <c r="K4" s="15" t="s">
        <v>27</v>
      </c>
      <c r="L4" s="15" t="s">
        <v>27</v>
      </c>
      <c r="M4" s="30" t="s">
        <v>28</v>
      </c>
      <c r="N4" s="30" t="s">
        <v>28</v>
      </c>
      <c r="O4" s="31" t="s">
        <v>29</v>
      </c>
    </row>
    <row r="5" s="14" customFormat="1" ht="27" customHeight="1" spans="1:15">
      <c r="A5" s="20" t="s">
        <v>30</v>
      </c>
      <c r="B5" s="21" t="s">
        <v>31</v>
      </c>
      <c r="C5" s="33" t="s">
        <v>32</v>
      </c>
      <c r="D5" s="21" t="s">
        <v>19</v>
      </c>
      <c r="E5" s="23" t="s">
        <v>20</v>
      </c>
      <c r="F5" s="21" t="s">
        <v>33</v>
      </c>
      <c r="G5" s="23" t="s">
        <v>34</v>
      </c>
      <c r="H5" s="24">
        <v>42.5</v>
      </c>
      <c r="I5" s="26"/>
      <c r="J5" s="27">
        <f>(H5+I5)*0.6</f>
        <v>25.5</v>
      </c>
      <c r="K5" s="27">
        <v>87.6</v>
      </c>
      <c r="L5" s="27">
        <f>K5*0.4</f>
        <v>35.04</v>
      </c>
      <c r="M5" s="27">
        <f>L5+J5</f>
        <v>60.54</v>
      </c>
      <c r="N5" s="28">
        <v>1</v>
      </c>
      <c r="O5" s="29" t="s">
        <v>23</v>
      </c>
    </row>
    <row r="6" ht="27" customHeight="1" spans="1:15">
      <c r="A6" s="20" t="s">
        <v>35</v>
      </c>
      <c r="B6" s="21" t="s">
        <v>36</v>
      </c>
      <c r="C6" s="33" t="s">
        <v>37</v>
      </c>
      <c r="D6" s="21" t="s">
        <v>38</v>
      </c>
      <c r="E6" s="23" t="s">
        <v>22</v>
      </c>
      <c r="F6" s="21" t="s">
        <v>39</v>
      </c>
      <c r="G6" s="23" t="s">
        <v>20</v>
      </c>
      <c r="H6" s="24">
        <v>83</v>
      </c>
      <c r="I6" s="26"/>
      <c r="J6" s="27">
        <f t="shared" ref="J6:J29" si="0">(H6+I6)*0.6</f>
        <v>49.8</v>
      </c>
      <c r="K6" s="27">
        <v>80</v>
      </c>
      <c r="L6" s="27">
        <f t="shared" ref="L6:L14" si="1">K6*0.4</f>
        <v>32</v>
      </c>
      <c r="M6" s="27">
        <f t="shared" ref="M6:M14" si="2">L6+J6</f>
        <v>81.8</v>
      </c>
      <c r="N6" s="28">
        <v>1</v>
      </c>
      <c r="O6" s="29" t="s">
        <v>23</v>
      </c>
    </row>
    <row r="7" ht="27" customHeight="1" spans="1:15">
      <c r="A7" s="20" t="s">
        <v>40</v>
      </c>
      <c r="B7" s="21" t="s">
        <v>41</v>
      </c>
      <c r="C7" s="33" t="s">
        <v>42</v>
      </c>
      <c r="D7" s="21" t="s">
        <v>38</v>
      </c>
      <c r="E7" s="23" t="s">
        <v>22</v>
      </c>
      <c r="F7" s="21" t="s">
        <v>39</v>
      </c>
      <c r="G7" s="23" t="s">
        <v>20</v>
      </c>
      <c r="H7" s="24">
        <v>81.5</v>
      </c>
      <c r="I7" s="26"/>
      <c r="J7" s="27">
        <f t="shared" si="0"/>
        <v>48.9</v>
      </c>
      <c r="K7" s="27">
        <v>82</v>
      </c>
      <c r="L7" s="27">
        <f t="shared" si="1"/>
        <v>32.8</v>
      </c>
      <c r="M7" s="27">
        <f t="shared" si="2"/>
        <v>81.7</v>
      </c>
      <c r="N7" s="28">
        <v>2</v>
      </c>
      <c r="O7" s="29" t="s">
        <v>23</v>
      </c>
    </row>
    <row r="8" ht="27" customHeight="1" spans="1:15">
      <c r="A8" s="20" t="s">
        <v>43</v>
      </c>
      <c r="B8" s="21" t="s">
        <v>44</v>
      </c>
      <c r="C8" s="33" t="s">
        <v>45</v>
      </c>
      <c r="D8" s="21" t="s">
        <v>38</v>
      </c>
      <c r="E8" s="23" t="s">
        <v>22</v>
      </c>
      <c r="F8" s="21" t="s">
        <v>39</v>
      </c>
      <c r="G8" s="23" t="s">
        <v>20</v>
      </c>
      <c r="H8" s="24">
        <v>77</v>
      </c>
      <c r="I8" s="26"/>
      <c r="J8" s="27">
        <f t="shared" si="0"/>
        <v>46.2</v>
      </c>
      <c r="K8" s="27">
        <v>85.4</v>
      </c>
      <c r="L8" s="27">
        <f t="shared" si="1"/>
        <v>34.16</v>
      </c>
      <c r="M8" s="27">
        <f t="shared" si="2"/>
        <v>80.36</v>
      </c>
      <c r="N8" s="28">
        <v>3</v>
      </c>
      <c r="O8" s="29" t="s">
        <v>23</v>
      </c>
    </row>
    <row r="9" ht="27" customHeight="1" spans="1:15">
      <c r="A9" s="25" t="s">
        <v>46</v>
      </c>
      <c r="B9" s="6" t="s">
        <v>47</v>
      </c>
      <c r="C9" s="34" t="s">
        <v>48</v>
      </c>
      <c r="D9" s="6" t="s">
        <v>38</v>
      </c>
      <c r="E9" s="7" t="s">
        <v>22</v>
      </c>
      <c r="F9" s="6" t="s">
        <v>39</v>
      </c>
      <c r="G9" s="7" t="s">
        <v>20</v>
      </c>
      <c r="H9" s="9">
        <v>80.5</v>
      </c>
      <c r="I9" s="11"/>
      <c r="J9" s="12">
        <f t="shared" si="0"/>
        <v>48.3</v>
      </c>
      <c r="K9" s="12">
        <v>69</v>
      </c>
      <c r="L9" s="12">
        <f t="shared" si="1"/>
        <v>27.6</v>
      </c>
      <c r="M9" s="12">
        <f t="shared" si="2"/>
        <v>75.9</v>
      </c>
      <c r="N9" s="13">
        <v>4</v>
      </c>
      <c r="O9" s="31" t="s">
        <v>29</v>
      </c>
    </row>
    <row r="10" ht="27" customHeight="1" spans="1:15">
      <c r="A10" s="25" t="s">
        <v>49</v>
      </c>
      <c r="B10" s="6" t="s">
        <v>50</v>
      </c>
      <c r="C10" s="34" t="s">
        <v>51</v>
      </c>
      <c r="D10" s="6" t="s">
        <v>38</v>
      </c>
      <c r="E10" s="7" t="s">
        <v>22</v>
      </c>
      <c r="F10" s="6" t="s">
        <v>39</v>
      </c>
      <c r="G10" s="7" t="s">
        <v>20</v>
      </c>
      <c r="H10" s="9">
        <v>78.5</v>
      </c>
      <c r="I10" s="11"/>
      <c r="J10" s="12">
        <f t="shared" si="0"/>
        <v>47.1</v>
      </c>
      <c r="K10" s="12">
        <v>71.6</v>
      </c>
      <c r="L10" s="12">
        <f t="shared" si="1"/>
        <v>28.64</v>
      </c>
      <c r="M10" s="12">
        <f t="shared" si="2"/>
        <v>75.74</v>
      </c>
      <c r="N10" s="13">
        <v>5</v>
      </c>
      <c r="O10" s="31" t="s">
        <v>29</v>
      </c>
    </row>
    <row r="11" ht="27" customHeight="1" spans="1:15">
      <c r="A11" s="25" t="s">
        <v>52</v>
      </c>
      <c r="B11" s="6" t="s">
        <v>53</v>
      </c>
      <c r="C11" s="34" t="s">
        <v>54</v>
      </c>
      <c r="D11" s="6" t="s">
        <v>38</v>
      </c>
      <c r="E11" s="7" t="s">
        <v>22</v>
      </c>
      <c r="F11" s="6" t="s">
        <v>39</v>
      </c>
      <c r="G11" s="7" t="s">
        <v>20</v>
      </c>
      <c r="H11" s="9">
        <v>77.5</v>
      </c>
      <c r="I11" s="11"/>
      <c r="J11" s="12">
        <f t="shared" si="0"/>
        <v>46.5</v>
      </c>
      <c r="K11" s="12">
        <v>73</v>
      </c>
      <c r="L11" s="12">
        <f t="shared" si="1"/>
        <v>29.2</v>
      </c>
      <c r="M11" s="12">
        <f t="shared" si="2"/>
        <v>75.7</v>
      </c>
      <c r="N11" s="13">
        <v>6</v>
      </c>
      <c r="O11" s="31" t="s">
        <v>29</v>
      </c>
    </row>
    <row r="12" s="14" customFormat="1" ht="27" customHeight="1" spans="1:15">
      <c r="A12" s="25" t="s">
        <v>55</v>
      </c>
      <c r="B12" s="6" t="s">
        <v>56</v>
      </c>
      <c r="C12" s="34" t="s">
        <v>57</v>
      </c>
      <c r="D12" s="6" t="s">
        <v>38</v>
      </c>
      <c r="E12" s="7" t="s">
        <v>22</v>
      </c>
      <c r="F12" s="6" t="s">
        <v>39</v>
      </c>
      <c r="G12" s="7" t="s">
        <v>20</v>
      </c>
      <c r="H12" s="9">
        <v>77</v>
      </c>
      <c r="I12" s="11"/>
      <c r="J12" s="12">
        <f t="shared" si="0"/>
        <v>46.2</v>
      </c>
      <c r="K12" s="12">
        <v>73.6</v>
      </c>
      <c r="L12" s="12">
        <f t="shared" si="1"/>
        <v>29.44</v>
      </c>
      <c r="M12" s="12">
        <f t="shared" si="2"/>
        <v>75.64</v>
      </c>
      <c r="N12" s="13">
        <v>7</v>
      </c>
      <c r="O12" s="31" t="s">
        <v>29</v>
      </c>
    </row>
    <row r="13" s="14" customFormat="1" ht="27" customHeight="1" spans="1:15">
      <c r="A13" s="25" t="s">
        <v>58</v>
      </c>
      <c r="B13" s="6" t="s">
        <v>59</v>
      </c>
      <c r="C13" s="34" t="s">
        <v>60</v>
      </c>
      <c r="D13" s="6" t="s">
        <v>38</v>
      </c>
      <c r="E13" s="7" t="s">
        <v>22</v>
      </c>
      <c r="F13" s="6" t="s">
        <v>39</v>
      </c>
      <c r="G13" s="7" t="s">
        <v>20</v>
      </c>
      <c r="H13" s="9">
        <v>77</v>
      </c>
      <c r="I13" s="11"/>
      <c r="J13" s="12">
        <f t="shared" si="0"/>
        <v>46.2</v>
      </c>
      <c r="K13" s="12">
        <v>71</v>
      </c>
      <c r="L13" s="12">
        <f t="shared" si="1"/>
        <v>28.4</v>
      </c>
      <c r="M13" s="12">
        <f t="shared" si="2"/>
        <v>74.6</v>
      </c>
      <c r="N13" s="13">
        <v>8</v>
      </c>
      <c r="O13" s="31" t="s">
        <v>29</v>
      </c>
    </row>
    <row r="14" s="14" customFormat="1" ht="27" customHeight="1" spans="1:15">
      <c r="A14" s="25" t="s">
        <v>61</v>
      </c>
      <c r="B14" s="6" t="s">
        <v>62</v>
      </c>
      <c r="C14" s="34" t="s">
        <v>63</v>
      </c>
      <c r="D14" s="6" t="s">
        <v>38</v>
      </c>
      <c r="E14" s="7" t="s">
        <v>22</v>
      </c>
      <c r="F14" s="6" t="s">
        <v>39</v>
      </c>
      <c r="G14" s="7" t="s">
        <v>20</v>
      </c>
      <c r="H14" s="9">
        <v>80</v>
      </c>
      <c r="I14" s="11"/>
      <c r="J14" s="12">
        <f t="shared" si="0"/>
        <v>48</v>
      </c>
      <c r="K14" s="15" t="s">
        <v>27</v>
      </c>
      <c r="L14" s="15" t="s">
        <v>27</v>
      </c>
      <c r="M14" s="30" t="s">
        <v>28</v>
      </c>
      <c r="N14" s="30" t="s">
        <v>28</v>
      </c>
      <c r="O14" s="31" t="s">
        <v>29</v>
      </c>
    </row>
    <row r="15" s="14" customFormat="1" ht="27" customHeight="1" spans="1:15">
      <c r="A15" s="20" t="s">
        <v>64</v>
      </c>
      <c r="B15" s="21" t="s">
        <v>65</v>
      </c>
      <c r="C15" s="33" t="s">
        <v>66</v>
      </c>
      <c r="D15" s="21" t="s">
        <v>38</v>
      </c>
      <c r="E15" s="23" t="s">
        <v>22</v>
      </c>
      <c r="F15" s="21" t="s">
        <v>67</v>
      </c>
      <c r="G15" s="23" t="s">
        <v>22</v>
      </c>
      <c r="H15" s="24">
        <v>71.5</v>
      </c>
      <c r="I15" s="26"/>
      <c r="J15" s="27">
        <f t="shared" si="0"/>
        <v>42.9</v>
      </c>
      <c r="K15" s="27">
        <v>82.2</v>
      </c>
      <c r="L15" s="27">
        <f t="shared" ref="L15:L29" si="3">K15*0.4</f>
        <v>32.88</v>
      </c>
      <c r="M15" s="27">
        <f t="shared" ref="M15:M29" si="4">L15+J15</f>
        <v>75.78</v>
      </c>
      <c r="N15" s="28">
        <v>1</v>
      </c>
      <c r="O15" s="29" t="s">
        <v>23</v>
      </c>
    </row>
    <row r="16" s="14" customFormat="1" ht="27" customHeight="1" spans="1:15">
      <c r="A16" s="25" t="s">
        <v>68</v>
      </c>
      <c r="B16" s="6" t="s">
        <v>69</v>
      </c>
      <c r="C16" s="34" t="s">
        <v>70</v>
      </c>
      <c r="D16" s="6" t="s">
        <v>38</v>
      </c>
      <c r="E16" s="7" t="s">
        <v>22</v>
      </c>
      <c r="F16" s="6" t="s">
        <v>67</v>
      </c>
      <c r="G16" s="7" t="s">
        <v>22</v>
      </c>
      <c r="H16" s="9">
        <v>72</v>
      </c>
      <c r="I16" s="11"/>
      <c r="J16" s="12">
        <f t="shared" si="0"/>
        <v>43.2</v>
      </c>
      <c r="K16" s="12">
        <v>71.4</v>
      </c>
      <c r="L16" s="12">
        <f t="shared" si="3"/>
        <v>28.56</v>
      </c>
      <c r="M16" s="12">
        <f t="shared" si="4"/>
        <v>71.76</v>
      </c>
      <c r="N16" s="13">
        <v>2</v>
      </c>
      <c r="O16" s="31" t="s">
        <v>29</v>
      </c>
    </row>
    <row r="17" s="14" customFormat="1" ht="27" customHeight="1" spans="1:15">
      <c r="A17" s="25" t="s">
        <v>71</v>
      </c>
      <c r="B17" s="6" t="s">
        <v>72</v>
      </c>
      <c r="C17" s="34" t="s">
        <v>73</v>
      </c>
      <c r="D17" s="6" t="s">
        <v>38</v>
      </c>
      <c r="E17" s="7" t="s">
        <v>22</v>
      </c>
      <c r="F17" s="6" t="s">
        <v>67</v>
      </c>
      <c r="G17" s="7" t="s">
        <v>22</v>
      </c>
      <c r="H17" s="9">
        <v>66</v>
      </c>
      <c r="I17" s="11"/>
      <c r="J17" s="12">
        <f t="shared" si="0"/>
        <v>39.6</v>
      </c>
      <c r="K17" s="12">
        <v>79.6</v>
      </c>
      <c r="L17" s="12">
        <f t="shared" si="3"/>
        <v>31.84</v>
      </c>
      <c r="M17" s="12">
        <f t="shared" si="4"/>
        <v>71.44</v>
      </c>
      <c r="N17" s="13">
        <v>3</v>
      </c>
      <c r="O17" s="31" t="s">
        <v>29</v>
      </c>
    </row>
    <row r="18" s="14" customFormat="1" ht="27" customHeight="1" spans="1:15">
      <c r="A18" s="20" t="s">
        <v>74</v>
      </c>
      <c r="B18" s="21" t="s">
        <v>75</v>
      </c>
      <c r="C18" s="33" t="s">
        <v>76</v>
      </c>
      <c r="D18" s="21" t="s">
        <v>77</v>
      </c>
      <c r="E18" s="23" t="s">
        <v>78</v>
      </c>
      <c r="F18" s="21" t="s">
        <v>79</v>
      </c>
      <c r="G18" s="23" t="s">
        <v>20</v>
      </c>
      <c r="H18" s="24">
        <v>62.5</v>
      </c>
      <c r="I18" s="26"/>
      <c r="J18" s="27">
        <f t="shared" si="0"/>
        <v>37.5</v>
      </c>
      <c r="K18" s="27">
        <v>73.2</v>
      </c>
      <c r="L18" s="27">
        <f t="shared" si="3"/>
        <v>29.28</v>
      </c>
      <c r="M18" s="27">
        <f t="shared" si="4"/>
        <v>66.78</v>
      </c>
      <c r="N18" s="28">
        <v>1</v>
      </c>
      <c r="O18" s="29" t="s">
        <v>23</v>
      </c>
    </row>
    <row r="19" s="14" customFormat="1" ht="27" customHeight="1" spans="1:15">
      <c r="A19" s="20" t="s">
        <v>80</v>
      </c>
      <c r="B19" s="21" t="s">
        <v>81</v>
      </c>
      <c r="C19" s="33" t="s">
        <v>82</v>
      </c>
      <c r="D19" s="21" t="s">
        <v>83</v>
      </c>
      <c r="E19" s="23" t="s">
        <v>84</v>
      </c>
      <c r="F19" s="21" t="s">
        <v>85</v>
      </c>
      <c r="G19" s="23" t="s">
        <v>20</v>
      </c>
      <c r="H19" s="24">
        <v>43</v>
      </c>
      <c r="I19" s="26"/>
      <c r="J19" s="27">
        <f t="shared" si="0"/>
        <v>25.8</v>
      </c>
      <c r="K19" s="27">
        <v>87.6</v>
      </c>
      <c r="L19" s="27">
        <f t="shared" si="3"/>
        <v>35.04</v>
      </c>
      <c r="M19" s="27">
        <f t="shared" si="4"/>
        <v>60.84</v>
      </c>
      <c r="N19" s="28">
        <v>1</v>
      </c>
      <c r="O19" s="29" t="s">
        <v>23</v>
      </c>
    </row>
    <row r="20" s="14" customFormat="1" ht="27" customHeight="1" spans="1:15">
      <c r="A20" s="25" t="s">
        <v>86</v>
      </c>
      <c r="B20" s="6" t="s">
        <v>87</v>
      </c>
      <c r="C20" s="34" t="s">
        <v>88</v>
      </c>
      <c r="D20" s="6" t="s">
        <v>83</v>
      </c>
      <c r="E20" s="7" t="s">
        <v>84</v>
      </c>
      <c r="F20" s="6" t="s">
        <v>85</v>
      </c>
      <c r="G20" s="7" t="s">
        <v>20</v>
      </c>
      <c r="H20" s="9">
        <v>43</v>
      </c>
      <c r="I20" s="11"/>
      <c r="J20" s="12">
        <f t="shared" si="0"/>
        <v>25.8</v>
      </c>
      <c r="K20" s="12">
        <v>68.6</v>
      </c>
      <c r="L20" s="12">
        <f t="shared" si="3"/>
        <v>27.44</v>
      </c>
      <c r="M20" s="12">
        <f t="shared" si="4"/>
        <v>53.24</v>
      </c>
      <c r="N20" s="13">
        <v>2</v>
      </c>
      <c r="O20" s="31" t="s">
        <v>29</v>
      </c>
    </row>
    <row r="21" ht="27" customHeight="1" spans="1:15">
      <c r="A21" s="20" t="s">
        <v>89</v>
      </c>
      <c r="B21" s="21" t="s">
        <v>90</v>
      </c>
      <c r="C21" s="33" t="s">
        <v>91</v>
      </c>
      <c r="D21" s="21" t="s">
        <v>92</v>
      </c>
      <c r="E21" s="23" t="s">
        <v>34</v>
      </c>
      <c r="F21" s="21" t="s">
        <v>39</v>
      </c>
      <c r="G21" s="23" t="s">
        <v>20</v>
      </c>
      <c r="H21" s="24">
        <v>69</v>
      </c>
      <c r="I21" s="26"/>
      <c r="J21" s="27">
        <f t="shared" si="0"/>
        <v>41.4</v>
      </c>
      <c r="K21" s="27">
        <v>70.4</v>
      </c>
      <c r="L21" s="27">
        <f t="shared" si="3"/>
        <v>28.16</v>
      </c>
      <c r="M21" s="27">
        <f t="shared" si="4"/>
        <v>69.56</v>
      </c>
      <c r="N21" s="28">
        <v>1</v>
      </c>
      <c r="O21" s="32" t="s">
        <v>23</v>
      </c>
    </row>
    <row r="22" ht="27" customHeight="1" spans="1:15">
      <c r="A22" s="25" t="s">
        <v>93</v>
      </c>
      <c r="B22" s="6" t="s">
        <v>94</v>
      </c>
      <c r="C22" s="34" t="s">
        <v>95</v>
      </c>
      <c r="D22" s="6" t="s">
        <v>92</v>
      </c>
      <c r="E22" s="7" t="s">
        <v>34</v>
      </c>
      <c r="F22" s="6" t="s">
        <v>39</v>
      </c>
      <c r="G22" s="7" t="s">
        <v>20</v>
      </c>
      <c r="H22" s="9">
        <v>59</v>
      </c>
      <c r="I22" s="11"/>
      <c r="J22" s="12">
        <f t="shared" si="0"/>
        <v>35.4</v>
      </c>
      <c r="K22" s="12">
        <v>68</v>
      </c>
      <c r="L22" s="12">
        <f t="shared" si="3"/>
        <v>27.2</v>
      </c>
      <c r="M22" s="12">
        <f t="shared" si="4"/>
        <v>62.6</v>
      </c>
      <c r="N22" s="13">
        <v>2</v>
      </c>
      <c r="O22" s="31" t="s">
        <v>29</v>
      </c>
    </row>
    <row r="23" s="14" customFormat="1" ht="27" customHeight="1" spans="1:15">
      <c r="A23" s="25" t="s">
        <v>96</v>
      </c>
      <c r="B23" s="6" t="s">
        <v>97</v>
      </c>
      <c r="C23" s="34" t="s">
        <v>98</v>
      </c>
      <c r="D23" s="6" t="s">
        <v>92</v>
      </c>
      <c r="E23" s="7" t="s">
        <v>34</v>
      </c>
      <c r="F23" s="6" t="s">
        <v>39</v>
      </c>
      <c r="G23" s="7" t="s">
        <v>20</v>
      </c>
      <c r="H23" s="9">
        <v>57</v>
      </c>
      <c r="I23" s="11"/>
      <c r="J23" s="12">
        <f t="shared" si="0"/>
        <v>34.2</v>
      </c>
      <c r="K23" s="12">
        <v>69</v>
      </c>
      <c r="L23" s="12">
        <f t="shared" si="3"/>
        <v>27.6</v>
      </c>
      <c r="M23" s="12">
        <f t="shared" si="4"/>
        <v>61.8</v>
      </c>
      <c r="N23" s="13">
        <v>3</v>
      </c>
      <c r="O23" s="31" t="s">
        <v>29</v>
      </c>
    </row>
    <row r="24" ht="27" customHeight="1" spans="1:15">
      <c r="A24" s="20" t="s">
        <v>99</v>
      </c>
      <c r="B24" s="21" t="s">
        <v>100</v>
      </c>
      <c r="C24" s="33" t="s">
        <v>101</v>
      </c>
      <c r="D24" s="21" t="s">
        <v>102</v>
      </c>
      <c r="E24" s="23" t="s">
        <v>103</v>
      </c>
      <c r="F24" s="21" t="s">
        <v>104</v>
      </c>
      <c r="G24" s="23" t="s">
        <v>22</v>
      </c>
      <c r="H24" s="24">
        <v>44</v>
      </c>
      <c r="I24" s="26"/>
      <c r="J24" s="27">
        <f t="shared" si="0"/>
        <v>26.4</v>
      </c>
      <c r="K24" s="27">
        <v>88.4</v>
      </c>
      <c r="L24" s="27">
        <f t="shared" si="3"/>
        <v>35.36</v>
      </c>
      <c r="M24" s="27">
        <f t="shared" si="4"/>
        <v>61.76</v>
      </c>
      <c r="N24" s="28">
        <v>1</v>
      </c>
      <c r="O24" s="32" t="s">
        <v>23</v>
      </c>
    </row>
    <row r="25" ht="27" customHeight="1" spans="1:15">
      <c r="A25" s="25" t="s">
        <v>105</v>
      </c>
      <c r="B25" s="6" t="s">
        <v>106</v>
      </c>
      <c r="C25" s="34" t="s">
        <v>107</v>
      </c>
      <c r="D25" s="6" t="s">
        <v>102</v>
      </c>
      <c r="E25" s="7" t="s">
        <v>103</v>
      </c>
      <c r="F25" s="6" t="s">
        <v>104</v>
      </c>
      <c r="G25" s="7" t="s">
        <v>22</v>
      </c>
      <c r="H25" s="9">
        <v>51</v>
      </c>
      <c r="I25" s="11"/>
      <c r="J25" s="12">
        <f t="shared" si="0"/>
        <v>30.6</v>
      </c>
      <c r="K25" s="12">
        <v>75.8</v>
      </c>
      <c r="L25" s="12">
        <f t="shared" si="3"/>
        <v>30.32</v>
      </c>
      <c r="M25" s="12">
        <f t="shared" si="4"/>
        <v>60.92</v>
      </c>
      <c r="N25" s="13">
        <v>2</v>
      </c>
      <c r="O25" s="31" t="s">
        <v>29</v>
      </c>
    </row>
    <row r="26" ht="27" customHeight="1" spans="1:15">
      <c r="A26" s="25" t="s">
        <v>108</v>
      </c>
      <c r="B26" s="6" t="s">
        <v>109</v>
      </c>
      <c r="C26" s="34" t="s">
        <v>110</v>
      </c>
      <c r="D26" s="6" t="s">
        <v>102</v>
      </c>
      <c r="E26" s="7" t="s">
        <v>103</v>
      </c>
      <c r="F26" s="6" t="s">
        <v>104</v>
      </c>
      <c r="G26" s="7" t="s">
        <v>22</v>
      </c>
      <c r="H26" s="9">
        <v>41</v>
      </c>
      <c r="I26" s="11"/>
      <c r="J26" s="12">
        <f t="shared" si="0"/>
        <v>24.6</v>
      </c>
      <c r="K26" s="12">
        <v>81.2</v>
      </c>
      <c r="L26" s="12">
        <f t="shared" si="3"/>
        <v>32.48</v>
      </c>
      <c r="M26" s="12">
        <f t="shared" si="4"/>
        <v>57.08</v>
      </c>
      <c r="N26" s="13">
        <v>3</v>
      </c>
      <c r="O26" s="31" t="s">
        <v>29</v>
      </c>
    </row>
    <row r="27" ht="27" customHeight="1" spans="1:15">
      <c r="A27" s="20" t="s">
        <v>111</v>
      </c>
      <c r="B27" s="21" t="s">
        <v>112</v>
      </c>
      <c r="C27" s="33" t="s">
        <v>113</v>
      </c>
      <c r="D27" s="21" t="s">
        <v>102</v>
      </c>
      <c r="E27" s="23" t="s">
        <v>103</v>
      </c>
      <c r="F27" s="21" t="s">
        <v>39</v>
      </c>
      <c r="G27" s="23" t="s">
        <v>20</v>
      </c>
      <c r="H27" s="24">
        <v>74</v>
      </c>
      <c r="I27" s="26"/>
      <c r="J27" s="27">
        <f t="shared" si="0"/>
        <v>44.4</v>
      </c>
      <c r="K27" s="27">
        <v>85.6</v>
      </c>
      <c r="L27" s="27">
        <f t="shared" si="3"/>
        <v>34.24</v>
      </c>
      <c r="M27" s="27">
        <f t="shared" si="4"/>
        <v>78.64</v>
      </c>
      <c r="N27" s="28">
        <v>1</v>
      </c>
      <c r="O27" s="32" t="s">
        <v>23</v>
      </c>
    </row>
    <row r="28" ht="27" customHeight="1" spans="1:15">
      <c r="A28" s="25" t="s">
        <v>114</v>
      </c>
      <c r="B28" s="6" t="s">
        <v>115</v>
      </c>
      <c r="C28" s="34" t="s">
        <v>116</v>
      </c>
      <c r="D28" s="6" t="s">
        <v>102</v>
      </c>
      <c r="E28" s="7" t="s">
        <v>103</v>
      </c>
      <c r="F28" s="6" t="s">
        <v>39</v>
      </c>
      <c r="G28" s="7" t="s">
        <v>20</v>
      </c>
      <c r="H28" s="9">
        <v>69.5</v>
      </c>
      <c r="I28" s="11"/>
      <c r="J28" s="12">
        <f t="shared" si="0"/>
        <v>41.7</v>
      </c>
      <c r="K28" s="12">
        <v>80.8</v>
      </c>
      <c r="L28" s="12">
        <f t="shared" si="3"/>
        <v>32.32</v>
      </c>
      <c r="M28" s="12">
        <f t="shared" si="4"/>
        <v>74.02</v>
      </c>
      <c r="N28" s="13">
        <v>2</v>
      </c>
      <c r="O28" s="31" t="s">
        <v>29</v>
      </c>
    </row>
    <row r="29" ht="27" customHeight="1" spans="1:15">
      <c r="A29" s="25" t="s">
        <v>117</v>
      </c>
      <c r="B29" s="6" t="s">
        <v>118</v>
      </c>
      <c r="C29" s="34" t="s">
        <v>119</v>
      </c>
      <c r="D29" s="6" t="s">
        <v>102</v>
      </c>
      <c r="E29" s="7" t="s">
        <v>103</v>
      </c>
      <c r="F29" s="6" t="s">
        <v>39</v>
      </c>
      <c r="G29" s="7" t="s">
        <v>20</v>
      </c>
      <c r="H29" s="9">
        <v>66</v>
      </c>
      <c r="I29" s="11"/>
      <c r="J29" s="12">
        <f t="shared" si="0"/>
        <v>39.6</v>
      </c>
      <c r="K29" s="12">
        <v>68.6</v>
      </c>
      <c r="L29" s="12">
        <f t="shared" si="3"/>
        <v>27.44</v>
      </c>
      <c r="M29" s="12">
        <f t="shared" si="4"/>
        <v>67.04</v>
      </c>
      <c r="N29" s="13">
        <v>3</v>
      </c>
      <c r="O29" s="31" t="s">
        <v>29</v>
      </c>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sheetData>
  <sortState ref="A2:P57">
    <sortCondition ref="E2"/>
  </sortState>
  <mergeCells count="1">
    <mergeCell ref="A1:O1"/>
  </mergeCells>
  <conditionalFormatting sqref="A2">
    <cfRule type="duplicateValues" dxfId="0" priority="2"/>
  </conditionalFormatting>
  <conditionalFormatting sqref="B6:B14">
    <cfRule type="duplicateValues" dxfId="0" priority="1"/>
  </conditionalFormatting>
  <conditionalFormatting sqref="B2:B5 B15:B31 B59:B1048576">
    <cfRule type="duplicateValues" dxfId="0" priority="3"/>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4"/>
  <sheetViews>
    <sheetView workbookViewId="0">
      <selection activeCell="A3" sqref="A3:O11"/>
    </sheetView>
  </sheetViews>
  <sheetFormatPr defaultColWidth="9" defaultRowHeight="13.5"/>
  <cols>
    <col min="4" max="4" width="13.75" customWidth="1"/>
  </cols>
  <sheetData>
    <row r="1" ht="22.5" spans="1:14">
      <c r="A1" s="1" t="s">
        <v>2</v>
      </c>
      <c r="B1" s="1" t="s">
        <v>120</v>
      </c>
      <c r="C1" s="2" t="s">
        <v>3</v>
      </c>
      <c r="D1" s="1" t="s">
        <v>4</v>
      </c>
      <c r="E1" s="3" t="s">
        <v>5</v>
      </c>
      <c r="F1" s="1" t="s">
        <v>6</v>
      </c>
      <c r="G1" s="4" t="s">
        <v>7</v>
      </c>
      <c r="H1" s="5" t="s">
        <v>8</v>
      </c>
      <c r="I1" s="5" t="s">
        <v>9</v>
      </c>
      <c r="J1" s="5" t="s">
        <v>10</v>
      </c>
      <c r="K1" s="5" t="s">
        <v>11</v>
      </c>
      <c r="L1" s="5" t="s">
        <v>12</v>
      </c>
      <c r="M1" s="5" t="s">
        <v>13</v>
      </c>
      <c r="N1" s="10" t="s">
        <v>14</v>
      </c>
    </row>
    <row r="3" spans="1:15">
      <c r="A3" s="6" t="s">
        <v>36</v>
      </c>
      <c r="B3" s="7" t="s">
        <v>121</v>
      </c>
      <c r="C3" s="34" t="s">
        <v>37</v>
      </c>
      <c r="D3" s="6" t="s">
        <v>38</v>
      </c>
      <c r="E3" s="7" t="s">
        <v>22</v>
      </c>
      <c r="F3" s="6" t="s">
        <v>39</v>
      </c>
      <c r="G3" s="7" t="s">
        <v>20</v>
      </c>
      <c r="H3" s="9">
        <v>83</v>
      </c>
      <c r="I3" s="11"/>
      <c r="J3" s="12">
        <f t="shared" ref="J3:J11" si="0">(H3+I3)*0.6</f>
        <v>49.8</v>
      </c>
      <c r="K3" s="12">
        <v>80</v>
      </c>
      <c r="L3" s="12">
        <f t="shared" ref="L3:L11" si="1">K3*0.4</f>
        <v>32</v>
      </c>
      <c r="M3" s="12">
        <f t="shared" ref="M3:M11" si="2">L3+J3</f>
        <v>81.8</v>
      </c>
      <c r="N3" s="13"/>
      <c r="O3" s="14" t="s">
        <v>24</v>
      </c>
    </row>
    <row r="4" spans="1:15">
      <c r="A4" s="6" t="s">
        <v>41</v>
      </c>
      <c r="B4" s="7" t="s">
        <v>122</v>
      </c>
      <c r="C4" s="34" t="s">
        <v>42</v>
      </c>
      <c r="D4" s="6" t="s">
        <v>38</v>
      </c>
      <c r="E4" s="7" t="s">
        <v>22</v>
      </c>
      <c r="F4" s="6" t="s">
        <v>39</v>
      </c>
      <c r="G4" s="7" t="s">
        <v>20</v>
      </c>
      <c r="H4" s="9">
        <v>81.5</v>
      </c>
      <c r="I4" s="11"/>
      <c r="J4" s="12">
        <f t="shared" si="0"/>
        <v>48.9</v>
      </c>
      <c r="K4" s="12">
        <v>82</v>
      </c>
      <c r="L4" s="12">
        <f t="shared" si="1"/>
        <v>32.8</v>
      </c>
      <c r="M4" s="12">
        <f t="shared" si="2"/>
        <v>81.7</v>
      </c>
      <c r="N4" s="13"/>
      <c r="O4" s="14" t="s">
        <v>49</v>
      </c>
    </row>
    <row r="5" spans="1:15">
      <c r="A5" s="6" t="s">
        <v>44</v>
      </c>
      <c r="B5" s="7" t="s">
        <v>123</v>
      </c>
      <c r="C5" s="34" t="s">
        <v>45</v>
      </c>
      <c r="D5" s="6" t="s">
        <v>38</v>
      </c>
      <c r="E5" s="7" t="s">
        <v>22</v>
      </c>
      <c r="F5" s="6" t="s">
        <v>39</v>
      </c>
      <c r="G5" s="7" t="s">
        <v>20</v>
      </c>
      <c r="H5" s="9">
        <v>77</v>
      </c>
      <c r="I5" s="11"/>
      <c r="J5" s="12">
        <f t="shared" si="0"/>
        <v>46.2</v>
      </c>
      <c r="K5" s="12">
        <v>85.4</v>
      </c>
      <c r="L5" s="12">
        <f t="shared" si="1"/>
        <v>34.16</v>
      </c>
      <c r="M5" s="12">
        <f t="shared" si="2"/>
        <v>80.36</v>
      </c>
      <c r="N5" s="13"/>
      <c r="O5" s="14" t="s">
        <v>35</v>
      </c>
    </row>
    <row r="6" spans="1:15">
      <c r="A6" s="6" t="s">
        <v>47</v>
      </c>
      <c r="B6" s="7" t="s">
        <v>124</v>
      </c>
      <c r="C6" s="34" t="s">
        <v>48</v>
      </c>
      <c r="D6" s="6" t="s">
        <v>38</v>
      </c>
      <c r="E6" s="7" t="s">
        <v>22</v>
      </c>
      <c r="F6" s="6" t="s">
        <v>39</v>
      </c>
      <c r="G6" s="7" t="s">
        <v>20</v>
      </c>
      <c r="H6" s="9">
        <v>80.5</v>
      </c>
      <c r="I6" s="11"/>
      <c r="J6" s="12">
        <f t="shared" si="0"/>
        <v>48.3</v>
      </c>
      <c r="K6" s="12">
        <v>69</v>
      </c>
      <c r="L6" s="12">
        <f t="shared" si="1"/>
        <v>27.6</v>
      </c>
      <c r="M6" s="12">
        <f t="shared" si="2"/>
        <v>75.9</v>
      </c>
      <c r="N6" s="13"/>
      <c r="O6" s="14" t="s">
        <v>16</v>
      </c>
    </row>
    <row r="7" spans="1:15">
      <c r="A7" s="6" t="s">
        <v>50</v>
      </c>
      <c r="B7" s="7" t="s">
        <v>125</v>
      </c>
      <c r="C7" s="34" t="s">
        <v>51</v>
      </c>
      <c r="D7" s="6" t="s">
        <v>38</v>
      </c>
      <c r="E7" s="7" t="s">
        <v>22</v>
      </c>
      <c r="F7" s="6" t="s">
        <v>39</v>
      </c>
      <c r="G7" s="7" t="s">
        <v>20</v>
      </c>
      <c r="H7" s="9">
        <v>78.5</v>
      </c>
      <c r="I7" s="11"/>
      <c r="J7" s="12">
        <f t="shared" si="0"/>
        <v>47.1</v>
      </c>
      <c r="K7" s="12">
        <v>71.6</v>
      </c>
      <c r="L7" s="12">
        <f t="shared" si="1"/>
        <v>28.64</v>
      </c>
      <c r="M7" s="12">
        <f t="shared" si="2"/>
        <v>75.74</v>
      </c>
      <c r="N7" s="13"/>
      <c r="O7" s="14" t="s">
        <v>43</v>
      </c>
    </row>
    <row r="8" spans="1:15">
      <c r="A8" s="6" t="s">
        <v>53</v>
      </c>
      <c r="B8" s="7" t="s">
        <v>126</v>
      </c>
      <c r="C8" s="34" t="s">
        <v>54</v>
      </c>
      <c r="D8" s="6" t="s">
        <v>38</v>
      </c>
      <c r="E8" s="7" t="s">
        <v>22</v>
      </c>
      <c r="F8" s="6" t="s">
        <v>39</v>
      </c>
      <c r="G8" s="7" t="s">
        <v>20</v>
      </c>
      <c r="H8" s="9">
        <v>77.5</v>
      </c>
      <c r="I8" s="11"/>
      <c r="J8" s="12">
        <f t="shared" si="0"/>
        <v>46.5</v>
      </c>
      <c r="K8" s="12">
        <v>73</v>
      </c>
      <c r="L8" s="12">
        <f t="shared" si="1"/>
        <v>29.2</v>
      </c>
      <c r="M8" s="12">
        <f t="shared" si="2"/>
        <v>75.7</v>
      </c>
      <c r="N8" s="13"/>
      <c r="O8" s="14" t="s">
        <v>40</v>
      </c>
    </row>
    <row r="9" spans="1:15">
      <c r="A9" s="6" t="s">
        <v>56</v>
      </c>
      <c r="B9" s="7" t="s">
        <v>127</v>
      </c>
      <c r="C9" s="34" t="s">
        <v>57</v>
      </c>
      <c r="D9" s="6" t="s">
        <v>38</v>
      </c>
      <c r="E9" s="7" t="s">
        <v>22</v>
      </c>
      <c r="F9" s="6" t="s">
        <v>39</v>
      </c>
      <c r="G9" s="7" t="s">
        <v>20</v>
      </c>
      <c r="H9" s="9">
        <v>77</v>
      </c>
      <c r="I9" s="11"/>
      <c r="J9" s="12">
        <f t="shared" si="0"/>
        <v>46.2</v>
      </c>
      <c r="K9" s="12">
        <v>73.6</v>
      </c>
      <c r="L9" s="12">
        <f t="shared" si="1"/>
        <v>29.44</v>
      </c>
      <c r="M9" s="12">
        <f t="shared" si="2"/>
        <v>75.64</v>
      </c>
      <c r="N9" s="13"/>
      <c r="O9" s="14" t="s">
        <v>30</v>
      </c>
    </row>
    <row r="10" spans="1:15">
      <c r="A10" s="6" t="s">
        <v>59</v>
      </c>
      <c r="B10" s="7" t="s">
        <v>128</v>
      </c>
      <c r="C10" s="34" t="s">
        <v>60</v>
      </c>
      <c r="D10" s="6" t="s">
        <v>38</v>
      </c>
      <c r="E10" s="7" t="s">
        <v>22</v>
      </c>
      <c r="F10" s="6" t="s">
        <v>39</v>
      </c>
      <c r="G10" s="7" t="s">
        <v>20</v>
      </c>
      <c r="H10" s="9">
        <v>77</v>
      </c>
      <c r="I10" s="11"/>
      <c r="J10" s="12">
        <f t="shared" si="0"/>
        <v>46.2</v>
      </c>
      <c r="K10" s="12">
        <v>71</v>
      </c>
      <c r="L10" s="12">
        <f t="shared" si="1"/>
        <v>28.4</v>
      </c>
      <c r="M10" s="12">
        <f t="shared" si="2"/>
        <v>74.6</v>
      </c>
      <c r="N10" s="13"/>
      <c r="O10" s="14" t="s">
        <v>46</v>
      </c>
    </row>
    <row r="11" spans="1:15">
      <c r="A11" s="6" t="s">
        <v>62</v>
      </c>
      <c r="B11" s="7" t="s">
        <v>129</v>
      </c>
      <c r="C11" s="34" t="s">
        <v>63</v>
      </c>
      <c r="D11" s="6" t="s">
        <v>38</v>
      </c>
      <c r="E11" s="7" t="s">
        <v>22</v>
      </c>
      <c r="F11" s="6" t="s">
        <v>39</v>
      </c>
      <c r="G11" s="7" t="s">
        <v>20</v>
      </c>
      <c r="H11" s="9">
        <v>80</v>
      </c>
      <c r="I11" s="11"/>
      <c r="J11" s="12">
        <f t="shared" si="0"/>
        <v>48</v>
      </c>
      <c r="K11" s="15" t="s">
        <v>27</v>
      </c>
      <c r="L11" s="12" t="e">
        <f t="shared" si="1"/>
        <v>#VALUE!</v>
      </c>
      <c r="M11" s="12" t="e">
        <f t="shared" si="2"/>
        <v>#VALUE!</v>
      </c>
      <c r="N11" s="13"/>
      <c r="O11" s="14" t="s">
        <v>27</v>
      </c>
    </row>
    <row r="12" spans="1:14">
      <c r="A12" s="6"/>
      <c r="B12" s="7"/>
      <c r="C12" s="8"/>
      <c r="D12" s="6"/>
      <c r="E12" s="7"/>
      <c r="F12" s="6"/>
      <c r="G12" s="7"/>
      <c r="H12" s="9"/>
      <c r="I12" s="11"/>
      <c r="J12" s="12"/>
      <c r="K12" s="12"/>
      <c r="L12" s="12"/>
      <c r="M12" s="12"/>
      <c r="N12" s="13"/>
    </row>
    <row r="13" spans="1:14">
      <c r="A13" s="6"/>
      <c r="B13" s="7"/>
      <c r="C13" s="8"/>
      <c r="D13" s="6"/>
      <c r="E13" s="7"/>
      <c r="F13" s="6"/>
      <c r="G13" s="7"/>
      <c r="H13" s="9"/>
      <c r="I13" s="11"/>
      <c r="J13" s="12"/>
      <c r="K13" s="12"/>
      <c r="L13" s="12"/>
      <c r="M13" s="12"/>
      <c r="N13" s="13"/>
    </row>
    <row r="14" spans="1:14">
      <c r="A14" s="6"/>
      <c r="B14" s="7"/>
      <c r="C14" s="8"/>
      <c r="D14" s="6"/>
      <c r="E14" s="7"/>
      <c r="F14" s="6"/>
      <c r="G14" s="7"/>
      <c r="H14" s="9"/>
      <c r="I14" s="11"/>
      <c r="J14" s="12"/>
      <c r="K14" s="15"/>
      <c r="L14" s="12"/>
      <c r="M14" s="12"/>
      <c r="N14" s="13"/>
    </row>
  </sheetData>
  <sortState ref="A2:O14">
    <sortCondition ref="M2" descending="1"/>
  </sortState>
  <conditionalFormatting sqref="A3:A11">
    <cfRule type="duplicateValues" dxfId="0" priority="1"/>
  </conditionalFormatting>
  <conditionalFormatting sqref="A1 A12:A14">
    <cfRule type="duplicateValues" dxfId="0" priority="2"/>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销冠</cp:lastModifiedBy>
  <dcterms:created xsi:type="dcterms:W3CDTF">2021-05-25T07:24:00Z</dcterms:created>
  <dcterms:modified xsi:type="dcterms:W3CDTF">2025-01-20T06:22:34Z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2052-10.1.0.6445</vt:lpwstr>
  </property>
  <property fmtid="{D5CDD505-2E9C-101B-9397-08002B2CF9AE}" pid="3" name="KSOReadingLayout">
    <vt:bool>true</vt:bool>
  </property>
  <property fmtid="{D5CDD505-2E9C-101B-9397-08002B2CF9AE}" pid="4" name="ICV">
    <vt:lpwstr>85DC97D54CA740C9B1220B171BB41641_13</vt:lpwstr>
  </property>
</Properties>
</file>