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07岗" sheetId="14" r:id="rId1"/>
  </sheets>
  <externalReferences>
    <externalReference r:id="rId2"/>
    <externalReference r:id="rId3"/>
  </externalReferences>
  <definedNames>
    <definedName name="_xlnm._FilterDatabase" localSheetId="0" hidden="1">'07岗'!$A$3:$L$30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<sst xmlns="http://schemas.openxmlformats.org/spreadsheetml/2006/main" count="78" uniqueCount="46">
  <si>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2024年锦屏县人民医院公开招聘编外工作人员总成绩</t>
  </si>
  <si>
    <t>序号</t>
  </si>
  <si>
    <t>姓名</t>
  </si>
  <si>
    <t>性别</t>
  </si>
  <si>
    <t>岗位代码</t>
  </si>
  <si>
    <t>面试</t>
  </si>
  <si>
    <t>笔试</t>
  </si>
  <si>
    <t>最后总分</t>
  </si>
  <si>
    <t>排名</t>
  </si>
  <si>
    <t>是否进入体检</t>
  </si>
  <si>
    <t>备注</t>
  </si>
  <si>
    <t>面试分数</t>
  </si>
  <si>
    <t>面试占比50%</t>
  </si>
  <si>
    <t>笔试分数</t>
  </si>
  <si>
    <t>笔试占比50%</t>
  </si>
  <si>
    <t>王颖</t>
  </si>
  <si>
    <t>07</t>
  </si>
  <si>
    <t>是</t>
  </si>
  <si>
    <t>杨海艳</t>
  </si>
  <si>
    <t>吴星云</t>
  </si>
  <si>
    <t>姚述镪</t>
  </si>
  <si>
    <t>张佳鑫</t>
  </si>
  <si>
    <t>刘梦洁</t>
  </si>
  <si>
    <t>苏銮芳</t>
  </si>
  <si>
    <t>张榕</t>
  </si>
  <si>
    <t>龙安锦</t>
  </si>
  <si>
    <t>杨春芳</t>
  </si>
  <si>
    <t>陶玉芳</t>
  </si>
  <si>
    <t>范林焕</t>
  </si>
  <si>
    <t>杨诗蓉</t>
  </si>
  <si>
    <t>欧一芳</t>
  </si>
  <si>
    <t>张文钰</t>
  </si>
  <si>
    <t>潘伍鑫</t>
  </si>
  <si>
    <t>姜华秀</t>
  </si>
  <si>
    <t>吴玉琴</t>
  </si>
  <si>
    <t>陈燕生</t>
  </si>
  <si>
    <t>龙向鸿</t>
  </si>
  <si>
    <t>谌妍</t>
  </si>
  <si>
    <t>龙凯枝</t>
  </si>
  <si>
    <t>杨睿敏</t>
  </si>
  <si>
    <t>笔试缺考</t>
  </si>
  <si>
    <t>李蔓莎</t>
  </si>
  <si>
    <t>缺考</t>
  </si>
  <si>
    <t>熊翠玲</t>
  </si>
  <si>
    <t>李金艳</t>
  </si>
  <si>
    <t>罗国现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</si>
</sst>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4320;&#25307;&#32856;&#25253;&#21517;&#33457;&#21517;&#20876;&#65288;&#27719;&#2463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368;&#32456;&#31614;&#23383;&#29256;&#65289;&#31532;&#20108;&#32771;&#22330;&#38754;&#35797;&#20998;&#25968;&#32479;&#35745;&#34920;2024.10.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从事康复工作岗位01"/>
      <sheetName val="从事外科临床岗位02"/>
      <sheetName val="从事临床岗位03"/>
      <sheetName val="从事中医临床岗位04"/>
      <sheetName val="从事影像临床岗位05"/>
      <sheetName val="从事护理岗位06"/>
      <sheetName val="从事美容、体检岗位07"/>
      <sheetName val="门诊导诊08"/>
      <sheetName val="准考证正面"/>
      <sheetName val="准考证反面"/>
      <sheetName val="县医临床01分数登记"/>
      <sheetName val="护理登记分数 (公示）"/>
      <sheetName val="领准考证签到册护理"/>
      <sheetName val="桌面标签护理"/>
      <sheetName val="（笔试）考场签到册护理"/>
      <sheetName val="（笔试）考场签到册检验专科)"/>
      <sheetName val="（笔试）考场签到册药学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姓
名</v>
          </cell>
          <cell r="D2" t="str">
            <v>报考岗位代码</v>
          </cell>
          <cell r="E2" t="str">
            <v>准考证号</v>
          </cell>
          <cell r="F2" t="str">
            <v>性
别</v>
          </cell>
        </row>
        <row r="5">
          <cell r="C5" t="str">
            <v>李蔓莎</v>
          </cell>
          <cell r="D5" t="str">
            <v>07</v>
          </cell>
          <cell r="E5">
            <v>2024102307001</v>
          </cell>
          <cell r="F5" t="str">
            <v>女</v>
          </cell>
        </row>
        <row r="6">
          <cell r="C6" t="str">
            <v>张文钰</v>
          </cell>
          <cell r="D6" t="str">
            <v>07</v>
          </cell>
          <cell r="E6">
            <v>2024102307002</v>
          </cell>
          <cell r="F6" t="str">
            <v>女</v>
          </cell>
        </row>
        <row r="7">
          <cell r="C7" t="str">
            <v>张榕</v>
          </cell>
          <cell r="D7" t="str">
            <v>07</v>
          </cell>
          <cell r="E7">
            <v>2024102307003</v>
          </cell>
          <cell r="F7" t="str">
            <v>女</v>
          </cell>
        </row>
        <row r="8">
          <cell r="C8" t="str">
            <v>范林焕</v>
          </cell>
          <cell r="D8" t="str">
            <v>07</v>
          </cell>
          <cell r="E8">
            <v>2024102307004</v>
          </cell>
          <cell r="F8" t="str">
            <v>女</v>
          </cell>
        </row>
        <row r="9">
          <cell r="C9" t="str">
            <v>王颖</v>
          </cell>
          <cell r="D9" t="str">
            <v>07</v>
          </cell>
          <cell r="E9">
            <v>2024102307005</v>
          </cell>
          <cell r="F9" t="str">
            <v>女</v>
          </cell>
        </row>
        <row r="10">
          <cell r="C10" t="str">
            <v>吴玉琴</v>
          </cell>
          <cell r="D10" t="str">
            <v>07</v>
          </cell>
          <cell r="E10">
            <v>2024102307006</v>
          </cell>
          <cell r="F10" t="str">
            <v>女</v>
          </cell>
        </row>
        <row r="11">
          <cell r="C11" t="str">
            <v>杨海艳</v>
          </cell>
          <cell r="D11" t="str">
            <v>07</v>
          </cell>
          <cell r="E11">
            <v>2024102307007</v>
          </cell>
          <cell r="F11" t="str">
            <v>女</v>
          </cell>
        </row>
        <row r="12">
          <cell r="C12" t="str">
            <v>龙向鸿</v>
          </cell>
          <cell r="D12" t="str">
            <v>07</v>
          </cell>
          <cell r="E12">
            <v>2024102307008</v>
          </cell>
          <cell r="F12" t="str">
            <v>男</v>
          </cell>
        </row>
        <row r="13">
          <cell r="C13" t="str">
            <v>苏銮芳</v>
          </cell>
          <cell r="D13" t="str">
            <v>07</v>
          </cell>
          <cell r="E13">
            <v>2024102307009</v>
          </cell>
          <cell r="F13" t="str">
            <v>女</v>
          </cell>
        </row>
        <row r="14">
          <cell r="C14" t="str">
            <v>熊翠玲</v>
          </cell>
          <cell r="D14" t="str">
            <v>07</v>
          </cell>
          <cell r="E14">
            <v>2024102307010</v>
          </cell>
          <cell r="F14" t="str">
            <v>女</v>
          </cell>
        </row>
        <row r="15">
          <cell r="C15" t="str">
            <v>姜华秀</v>
          </cell>
          <cell r="D15" t="str">
            <v>07</v>
          </cell>
          <cell r="E15">
            <v>2024102307011</v>
          </cell>
          <cell r="F15" t="str">
            <v>女</v>
          </cell>
        </row>
        <row r="16">
          <cell r="C16" t="str">
            <v>刘梦洁</v>
          </cell>
          <cell r="D16" t="str">
            <v>07</v>
          </cell>
          <cell r="E16">
            <v>2024102307012</v>
          </cell>
          <cell r="F16" t="str">
            <v>女</v>
          </cell>
        </row>
        <row r="17">
          <cell r="C17" t="str">
            <v>杨春芳</v>
          </cell>
          <cell r="D17" t="str">
            <v>07</v>
          </cell>
          <cell r="E17">
            <v>2024102307013</v>
          </cell>
          <cell r="F17" t="str">
            <v>女</v>
          </cell>
        </row>
        <row r="18">
          <cell r="C18" t="str">
            <v>陶玉芳</v>
          </cell>
          <cell r="D18" t="str">
            <v>07</v>
          </cell>
          <cell r="E18">
            <v>2024102307014</v>
          </cell>
          <cell r="F18" t="str">
            <v>女</v>
          </cell>
        </row>
        <row r="19">
          <cell r="C19" t="str">
            <v>张佳鑫</v>
          </cell>
          <cell r="D19" t="str">
            <v>07</v>
          </cell>
          <cell r="E19">
            <v>2024102307015</v>
          </cell>
          <cell r="F19" t="str">
            <v>女</v>
          </cell>
        </row>
        <row r="20">
          <cell r="C20" t="str">
            <v>杨睿敏</v>
          </cell>
          <cell r="D20" t="str">
            <v>07</v>
          </cell>
          <cell r="E20">
            <v>2024102307016</v>
          </cell>
          <cell r="F20" t="str">
            <v>女</v>
          </cell>
        </row>
        <row r="21">
          <cell r="C21" t="str">
            <v>龙安锦</v>
          </cell>
          <cell r="D21" t="str">
            <v>07</v>
          </cell>
          <cell r="E21">
            <v>2024102307017</v>
          </cell>
          <cell r="F21" t="str">
            <v>男</v>
          </cell>
        </row>
        <row r="22">
          <cell r="C22" t="str">
            <v>谌妍</v>
          </cell>
          <cell r="D22" t="str">
            <v>07</v>
          </cell>
          <cell r="E22">
            <v>2024102307018</v>
          </cell>
          <cell r="F22" t="str">
            <v>女</v>
          </cell>
        </row>
        <row r="23">
          <cell r="C23" t="str">
            <v>吴星云</v>
          </cell>
          <cell r="D23" t="str">
            <v>07</v>
          </cell>
          <cell r="E23">
            <v>2024102307019</v>
          </cell>
          <cell r="F23" t="str">
            <v>女</v>
          </cell>
        </row>
        <row r="24">
          <cell r="C24" t="str">
            <v>潘伍鑫</v>
          </cell>
          <cell r="D24" t="str">
            <v>07</v>
          </cell>
          <cell r="E24">
            <v>2024102307020</v>
          </cell>
          <cell r="F24" t="str">
            <v>女</v>
          </cell>
        </row>
        <row r="25">
          <cell r="C25" t="str">
            <v>李金艳</v>
          </cell>
          <cell r="D25" t="str">
            <v>07</v>
          </cell>
          <cell r="E25">
            <v>2024102307021</v>
          </cell>
          <cell r="F25" t="str">
            <v>女</v>
          </cell>
        </row>
        <row r="26">
          <cell r="C26" t="str">
            <v>龙凯枝</v>
          </cell>
          <cell r="D26" t="str">
            <v>07</v>
          </cell>
          <cell r="E26">
            <v>2024102307022</v>
          </cell>
          <cell r="F26" t="str">
            <v>女</v>
          </cell>
        </row>
        <row r="27">
          <cell r="C27" t="str">
            <v>欧一芳</v>
          </cell>
          <cell r="D27" t="str">
            <v>07</v>
          </cell>
          <cell r="E27">
            <v>2024102307023</v>
          </cell>
          <cell r="F27" t="str">
            <v>女</v>
          </cell>
        </row>
        <row r="28">
          <cell r="C28" t="str">
            <v>陈燕生</v>
          </cell>
          <cell r="D28" t="str">
            <v>07</v>
          </cell>
          <cell r="E28">
            <v>2024102307024</v>
          </cell>
          <cell r="F28" t="str">
            <v>女</v>
          </cell>
        </row>
        <row r="29">
          <cell r="C29" t="str">
            <v>杨诗蓉</v>
          </cell>
          <cell r="D29" t="str">
            <v>07</v>
          </cell>
          <cell r="E29">
            <v>2024102307025</v>
          </cell>
          <cell r="F29" t="str">
            <v>女</v>
          </cell>
        </row>
        <row r="30">
          <cell r="C30" t="str">
            <v>罗国现</v>
          </cell>
          <cell r="D30" t="str">
            <v>07</v>
          </cell>
          <cell r="E30">
            <v>2024102307026</v>
          </cell>
          <cell r="F30" t="str">
            <v>女</v>
          </cell>
        </row>
        <row r="31">
          <cell r="C31" t="str">
            <v>姚述镪</v>
          </cell>
          <cell r="D31" t="str">
            <v>07</v>
          </cell>
          <cell r="E31">
            <v>2024102307027</v>
          </cell>
          <cell r="F31" t="str">
            <v>男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7岗"/>
      <sheetName val="06岗"/>
    </sheetNames>
    <sheetDataSet>
      <sheetData sheetId="0">
        <row r="2">
          <cell r="B2" t="str">
            <v>姓名</v>
          </cell>
          <cell r="C2" t="str">
            <v>各    位   面   试   考   官   评   分   情   况</v>
          </cell>
        </row>
        <row r="2">
          <cell r="J2" t="str">
            <v>去掉一个最高分</v>
          </cell>
          <cell r="K2" t="str">
            <v>去掉一个最低分</v>
          </cell>
          <cell r="L2" t="str">
            <v>面试总分</v>
          </cell>
          <cell r="M2" t="str">
            <v>最后得分</v>
          </cell>
        </row>
        <row r="3">
          <cell r="B3" t="str">
            <v>杨诗蓉</v>
          </cell>
          <cell r="C3">
            <v>90</v>
          </cell>
          <cell r="D3">
            <v>78</v>
          </cell>
          <cell r="E3">
            <v>90</v>
          </cell>
          <cell r="F3">
            <v>91</v>
          </cell>
          <cell r="G3">
            <v>87</v>
          </cell>
          <cell r="H3">
            <v>69</v>
          </cell>
          <cell r="I3">
            <v>60</v>
          </cell>
          <cell r="J3">
            <v>91</v>
          </cell>
          <cell r="K3">
            <v>60</v>
          </cell>
          <cell r="L3">
            <v>565</v>
          </cell>
          <cell r="M3">
            <v>82.8</v>
          </cell>
        </row>
        <row r="4">
          <cell r="B4" t="str">
            <v>王颖</v>
          </cell>
          <cell r="C4">
            <v>80</v>
          </cell>
          <cell r="D4">
            <v>81</v>
          </cell>
          <cell r="E4">
            <v>80</v>
          </cell>
          <cell r="F4">
            <v>88</v>
          </cell>
          <cell r="G4">
            <v>82</v>
          </cell>
          <cell r="H4">
            <v>76</v>
          </cell>
          <cell r="I4">
            <v>91</v>
          </cell>
          <cell r="J4">
            <v>91</v>
          </cell>
          <cell r="K4">
            <v>76</v>
          </cell>
          <cell r="L4">
            <v>578</v>
          </cell>
          <cell r="M4">
            <v>82.2</v>
          </cell>
        </row>
        <row r="5">
          <cell r="B5" t="str">
            <v>吴星云</v>
          </cell>
          <cell r="C5">
            <v>81</v>
          </cell>
          <cell r="D5">
            <v>68</v>
          </cell>
          <cell r="E5">
            <v>79</v>
          </cell>
          <cell r="F5">
            <v>77</v>
          </cell>
          <cell r="G5">
            <v>90</v>
          </cell>
          <cell r="H5">
            <v>81</v>
          </cell>
          <cell r="I5">
            <v>80</v>
          </cell>
          <cell r="J5">
            <v>90</v>
          </cell>
          <cell r="K5">
            <v>68</v>
          </cell>
          <cell r="L5">
            <v>556</v>
          </cell>
          <cell r="M5">
            <v>79.6</v>
          </cell>
        </row>
        <row r="6">
          <cell r="B6" t="str">
            <v>杨海艳</v>
          </cell>
          <cell r="C6">
            <v>83</v>
          </cell>
          <cell r="D6">
            <v>77</v>
          </cell>
          <cell r="E6">
            <v>78</v>
          </cell>
          <cell r="F6">
            <v>92</v>
          </cell>
          <cell r="G6">
            <v>72</v>
          </cell>
          <cell r="H6">
            <v>86</v>
          </cell>
          <cell r="I6">
            <v>72</v>
          </cell>
          <cell r="J6">
            <v>92</v>
          </cell>
          <cell r="K6">
            <v>72</v>
          </cell>
          <cell r="L6">
            <v>560</v>
          </cell>
          <cell r="M6">
            <v>79.2</v>
          </cell>
        </row>
        <row r="7">
          <cell r="B7" t="str">
            <v>龙安锦</v>
          </cell>
          <cell r="C7">
            <v>68</v>
          </cell>
          <cell r="D7">
            <v>85</v>
          </cell>
          <cell r="E7">
            <v>72</v>
          </cell>
          <cell r="F7">
            <v>75</v>
          </cell>
          <cell r="G7">
            <v>73</v>
          </cell>
          <cell r="H7">
            <v>81</v>
          </cell>
          <cell r="I7">
            <v>85</v>
          </cell>
          <cell r="J7">
            <v>85</v>
          </cell>
          <cell r="K7">
            <v>68</v>
          </cell>
          <cell r="L7">
            <v>539</v>
          </cell>
          <cell r="M7">
            <v>77.2</v>
          </cell>
        </row>
        <row r="8">
          <cell r="B8" t="str">
            <v>姚述镪</v>
          </cell>
          <cell r="C8">
            <v>78</v>
          </cell>
          <cell r="D8">
            <v>76</v>
          </cell>
          <cell r="E8">
            <v>84</v>
          </cell>
          <cell r="F8">
            <v>64</v>
          </cell>
          <cell r="G8">
            <v>82</v>
          </cell>
          <cell r="H8">
            <v>69</v>
          </cell>
          <cell r="I8">
            <v>73</v>
          </cell>
          <cell r="J8">
            <v>84</v>
          </cell>
          <cell r="K8">
            <v>64</v>
          </cell>
          <cell r="L8">
            <v>526</v>
          </cell>
          <cell r="M8">
            <v>75.6</v>
          </cell>
        </row>
        <row r="9">
          <cell r="B9" t="str">
            <v>张榕</v>
          </cell>
          <cell r="C9">
            <v>76</v>
          </cell>
          <cell r="D9">
            <v>70</v>
          </cell>
          <cell r="E9">
            <v>68</v>
          </cell>
          <cell r="F9">
            <v>65</v>
          </cell>
          <cell r="G9">
            <v>82</v>
          </cell>
          <cell r="H9">
            <v>80</v>
          </cell>
          <cell r="I9">
            <v>88</v>
          </cell>
          <cell r="J9">
            <v>88</v>
          </cell>
          <cell r="K9">
            <v>65</v>
          </cell>
          <cell r="L9">
            <v>529</v>
          </cell>
          <cell r="M9">
            <v>75.2</v>
          </cell>
        </row>
        <row r="10">
          <cell r="B10" t="str">
            <v>张佳鑫</v>
          </cell>
          <cell r="C10">
            <v>68</v>
          </cell>
          <cell r="D10">
            <v>75</v>
          </cell>
          <cell r="E10">
            <v>78</v>
          </cell>
          <cell r="F10">
            <v>72</v>
          </cell>
          <cell r="G10">
            <v>92</v>
          </cell>
          <cell r="H10">
            <v>77</v>
          </cell>
          <cell r="I10">
            <v>70</v>
          </cell>
          <cell r="J10">
            <v>92</v>
          </cell>
          <cell r="K10">
            <v>68</v>
          </cell>
          <cell r="L10">
            <v>532</v>
          </cell>
          <cell r="M10">
            <v>74.4</v>
          </cell>
        </row>
        <row r="11">
          <cell r="B11" t="str">
            <v>苏銮芳</v>
          </cell>
          <cell r="C11">
            <v>80</v>
          </cell>
          <cell r="D11">
            <v>84</v>
          </cell>
          <cell r="E11">
            <v>68</v>
          </cell>
          <cell r="F11">
            <v>82</v>
          </cell>
          <cell r="G11">
            <v>62</v>
          </cell>
          <cell r="H11">
            <v>65</v>
          </cell>
          <cell r="I11">
            <v>70</v>
          </cell>
          <cell r="J11">
            <v>84</v>
          </cell>
          <cell r="K11">
            <v>62</v>
          </cell>
          <cell r="L11">
            <v>511</v>
          </cell>
          <cell r="M11">
            <v>73</v>
          </cell>
        </row>
        <row r="12">
          <cell r="B12" t="str">
            <v>杨春芳</v>
          </cell>
          <cell r="C12">
            <v>81</v>
          </cell>
          <cell r="D12">
            <v>64</v>
          </cell>
          <cell r="E12">
            <v>80</v>
          </cell>
          <cell r="F12">
            <v>56</v>
          </cell>
          <cell r="G12">
            <v>70</v>
          </cell>
          <cell r="H12">
            <v>84</v>
          </cell>
          <cell r="I12">
            <v>65</v>
          </cell>
          <cell r="J12">
            <v>84</v>
          </cell>
          <cell r="K12">
            <v>56</v>
          </cell>
          <cell r="L12">
            <v>500</v>
          </cell>
          <cell r="M12">
            <v>72</v>
          </cell>
        </row>
        <row r="13">
          <cell r="B13" t="str">
            <v>陶玉芳</v>
          </cell>
          <cell r="C13">
            <v>72</v>
          </cell>
          <cell r="D13">
            <v>72</v>
          </cell>
          <cell r="E13">
            <v>80</v>
          </cell>
          <cell r="F13">
            <v>66</v>
          </cell>
          <cell r="G13">
            <v>75</v>
          </cell>
          <cell r="H13">
            <v>71</v>
          </cell>
          <cell r="I13">
            <v>66</v>
          </cell>
          <cell r="J13">
            <v>80</v>
          </cell>
          <cell r="K13">
            <v>66</v>
          </cell>
          <cell r="L13">
            <v>502</v>
          </cell>
          <cell r="M13">
            <v>71.2</v>
          </cell>
        </row>
        <row r="14">
          <cell r="B14" t="str">
            <v>姜华秀</v>
          </cell>
          <cell r="C14">
            <v>76</v>
          </cell>
          <cell r="D14">
            <v>67</v>
          </cell>
          <cell r="E14">
            <v>80</v>
          </cell>
          <cell r="F14">
            <v>73</v>
          </cell>
          <cell r="G14">
            <v>43</v>
          </cell>
          <cell r="H14">
            <v>66</v>
          </cell>
          <cell r="I14">
            <v>66</v>
          </cell>
          <cell r="J14">
            <v>80</v>
          </cell>
          <cell r="K14">
            <v>43</v>
          </cell>
          <cell r="L14">
            <v>471</v>
          </cell>
          <cell r="M14">
            <v>69.6</v>
          </cell>
        </row>
        <row r="15">
          <cell r="B15" t="str">
            <v>刘梦洁</v>
          </cell>
          <cell r="C15">
            <v>71</v>
          </cell>
          <cell r="D15">
            <v>80</v>
          </cell>
          <cell r="E15">
            <v>63</v>
          </cell>
          <cell r="F15">
            <v>69</v>
          </cell>
          <cell r="G15">
            <v>65</v>
          </cell>
          <cell r="H15">
            <v>65</v>
          </cell>
          <cell r="I15">
            <v>71</v>
          </cell>
          <cell r="J15">
            <v>80</v>
          </cell>
          <cell r="K15">
            <v>63</v>
          </cell>
          <cell r="L15">
            <v>484</v>
          </cell>
          <cell r="M15">
            <v>68.2</v>
          </cell>
        </row>
        <row r="16">
          <cell r="B16" t="str">
            <v>欧一芳</v>
          </cell>
          <cell r="C16">
            <v>69</v>
          </cell>
          <cell r="D16">
            <v>80</v>
          </cell>
          <cell r="E16">
            <v>76</v>
          </cell>
          <cell r="F16">
            <v>62</v>
          </cell>
          <cell r="G16">
            <v>65</v>
          </cell>
          <cell r="H16">
            <v>64</v>
          </cell>
          <cell r="I16">
            <v>60</v>
          </cell>
          <cell r="J16">
            <v>80</v>
          </cell>
          <cell r="K16">
            <v>60</v>
          </cell>
          <cell r="L16">
            <v>476</v>
          </cell>
          <cell r="M16">
            <v>67.2</v>
          </cell>
        </row>
        <row r="17">
          <cell r="B17" t="str">
            <v>吴玉琴</v>
          </cell>
          <cell r="C17">
            <v>60</v>
          </cell>
          <cell r="D17">
            <v>63</v>
          </cell>
          <cell r="E17">
            <v>63</v>
          </cell>
          <cell r="F17">
            <v>64</v>
          </cell>
          <cell r="G17">
            <v>70</v>
          </cell>
          <cell r="H17">
            <v>70</v>
          </cell>
          <cell r="I17">
            <v>68</v>
          </cell>
          <cell r="J17">
            <v>70</v>
          </cell>
          <cell r="K17">
            <v>60</v>
          </cell>
          <cell r="L17">
            <v>458</v>
          </cell>
          <cell r="M17">
            <v>65.6</v>
          </cell>
        </row>
        <row r="18">
          <cell r="B18" t="str">
            <v>杨睿敏</v>
          </cell>
          <cell r="C18">
            <v>60</v>
          </cell>
          <cell r="D18">
            <v>62</v>
          </cell>
          <cell r="E18">
            <v>68</v>
          </cell>
          <cell r="F18">
            <v>74</v>
          </cell>
          <cell r="G18">
            <v>78</v>
          </cell>
          <cell r="H18">
            <v>59</v>
          </cell>
          <cell r="I18">
            <v>62</v>
          </cell>
          <cell r="J18">
            <v>78</v>
          </cell>
          <cell r="K18">
            <v>59</v>
          </cell>
          <cell r="L18">
            <v>463</v>
          </cell>
          <cell r="M18">
            <v>65.2</v>
          </cell>
        </row>
        <row r="19">
          <cell r="B19" t="str">
            <v>谌妍</v>
          </cell>
          <cell r="C19">
            <v>68</v>
          </cell>
          <cell r="D19">
            <v>70</v>
          </cell>
          <cell r="E19">
            <v>60</v>
          </cell>
          <cell r="F19">
            <v>64</v>
          </cell>
          <cell r="G19">
            <v>60</v>
          </cell>
          <cell r="H19">
            <v>61</v>
          </cell>
          <cell r="I19">
            <v>68</v>
          </cell>
          <cell r="J19">
            <v>70</v>
          </cell>
          <cell r="K19">
            <v>60</v>
          </cell>
          <cell r="L19">
            <v>451</v>
          </cell>
          <cell r="M19">
            <v>64.2</v>
          </cell>
        </row>
        <row r="20">
          <cell r="B20" t="str">
            <v>潘伍鑫</v>
          </cell>
          <cell r="C20">
            <v>64</v>
          </cell>
          <cell r="D20">
            <v>60</v>
          </cell>
          <cell r="E20">
            <v>50</v>
          </cell>
          <cell r="F20">
            <v>60</v>
          </cell>
          <cell r="G20">
            <v>75</v>
          </cell>
          <cell r="H20">
            <v>64</v>
          </cell>
          <cell r="I20">
            <v>71</v>
          </cell>
          <cell r="J20">
            <v>75</v>
          </cell>
          <cell r="K20">
            <v>50</v>
          </cell>
          <cell r="L20">
            <v>444</v>
          </cell>
          <cell r="M20">
            <v>63.8</v>
          </cell>
        </row>
        <row r="21">
          <cell r="B21" t="str">
            <v>陈燕生</v>
          </cell>
          <cell r="C21">
            <v>76</v>
          </cell>
          <cell r="D21">
            <v>60</v>
          </cell>
          <cell r="E21">
            <v>68</v>
          </cell>
          <cell r="F21">
            <v>58</v>
          </cell>
          <cell r="G21">
            <v>62</v>
          </cell>
          <cell r="H21">
            <v>53</v>
          </cell>
          <cell r="I21">
            <v>71</v>
          </cell>
          <cell r="J21">
            <v>76</v>
          </cell>
          <cell r="K21">
            <v>53</v>
          </cell>
          <cell r="L21">
            <v>448</v>
          </cell>
          <cell r="M21">
            <v>63.8</v>
          </cell>
        </row>
        <row r="22">
          <cell r="B22" t="str">
            <v>范林焕</v>
          </cell>
          <cell r="C22">
            <v>66</v>
          </cell>
          <cell r="D22">
            <v>61</v>
          </cell>
          <cell r="E22">
            <v>51</v>
          </cell>
          <cell r="F22">
            <v>61</v>
          </cell>
          <cell r="G22">
            <v>69</v>
          </cell>
          <cell r="H22">
            <v>60</v>
          </cell>
          <cell r="I22">
            <v>65</v>
          </cell>
          <cell r="J22">
            <v>69</v>
          </cell>
          <cell r="K22">
            <v>51</v>
          </cell>
          <cell r="L22">
            <v>433</v>
          </cell>
          <cell r="M22">
            <v>62.6</v>
          </cell>
        </row>
        <row r="23">
          <cell r="B23" t="str">
            <v>张文钰</v>
          </cell>
          <cell r="C23">
            <v>58</v>
          </cell>
          <cell r="D23">
            <v>50</v>
          </cell>
          <cell r="E23">
            <v>55</v>
          </cell>
          <cell r="F23">
            <v>65</v>
          </cell>
          <cell r="G23">
            <v>60</v>
          </cell>
          <cell r="H23">
            <v>65</v>
          </cell>
          <cell r="I23">
            <v>70</v>
          </cell>
          <cell r="J23">
            <v>70</v>
          </cell>
          <cell r="K23">
            <v>50</v>
          </cell>
          <cell r="L23">
            <v>423</v>
          </cell>
          <cell r="M23">
            <v>60.6</v>
          </cell>
        </row>
        <row r="24">
          <cell r="B24" t="str">
            <v>龙凯枝</v>
          </cell>
          <cell r="C24">
            <v>65</v>
          </cell>
          <cell r="D24">
            <v>58</v>
          </cell>
          <cell r="E24">
            <v>50</v>
          </cell>
          <cell r="F24">
            <v>45</v>
          </cell>
          <cell r="G24">
            <v>60</v>
          </cell>
          <cell r="H24">
            <v>60</v>
          </cell>
          <cell r="I24">
            <v>56</v>
          </cell>
          <cell r="J24">
            <v>65</v>
          </cell>
          <cell r="K24">
            <v>45</v>
          </cell>
          <cell r="L24">
            <v>394</v>
          </cell>
          <cell r="M24">
            <v>56.8</v>
          </cell>
        </row>
        <row r="25">
          <cell r="B25" t="str">
            <v>龙向鸿</v>
          </cell>
          <cell r="C25">
            <v>71</v>
          </cell>
          <cell r="D25">
            <v>60</v>
          </cell>
          <cell r="E25">
            <v>40</v>
          </cell>
          <cell r="F25">
            <v>50</v>
          </cell>
          <cell r="G25">
            <v>50</v>
          </cell>
          <cell r="H25">
            <v>52</v>
          </cell>
          <cell r="I25">
            <v>60</v>
          </cell>
          <cell r="J25">
            <v>71</v>
          </cell>
          <cell r="K25">
            <v>40</v>
          </cell>
          <cell r="L25">
            <v>383</v>
          </cell>
          <cell r="M25">
            <v>54.4</v>
          </cell>
        </row>
        <row r="26">
          <cell r="B26" t="str">
            <v>李蔓莎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熊翠玲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李金艳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罗国现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85" zoomScaleNormal="85" workbookViewId="0">
      <pane ySplit="3" topLeftCell="A4" activePane="bottomLeft" state="frozen"/>
      <selection/>
      <selection pane="bottomLeft" activeCell="K5" sqref="K5"/>
    </sheetView>
  </sheetViews>
  <sheetFormatPr defaultColWidth="9" defaultRowHeight="14.25"/>
  <cols>
    <col min="1" max="1" width="6.5" style="1" customWidth="1"/>
    <col min="2" max="2" width="12.125" style="1" customWidth="1"/>
    <col min="3" max="3" width="8.375" style="1" customWidth="1"/>
    <col min="4" max="4" width="11.375" style="3" customWidth="1"/>
    <col min="5" max="5" width="10.5" style="1" customWidth="1"/>
    <col min="6" max="6" width="15.5" style="1" customWidth="1"/>
    <col min="7" max="7" width="13.5" style="1" customWidth="1"/>
    <col min="8" max="8" width="15" style="1" customWidth="1"/>
    <col min="9" max="9" width="13" style="1" customWidth="1"/>
    <col min="10" max="10" width="9" style="3"/>
    <col min="11" max="11" width="9.5" style="3" customWidth="1"/>
    <col min="12" max="12" width="20.375" style="1" customWidth="1"/>
    <col min="13" max="16384" width="9" style="1"/>
  </cols>
  <sheetData>
    <row r="1" s="1" customFormat="1" ht="5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0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/>
      <c r="G2" s="11" t="s">
        <v>6</v>
      </c>
      <c r="H2" s="11"/>
      <c r="I2" s="22" t="s">
        <v>7</v>
      </c>
      <c r="J2" s="22" t="s">
        <v>8</v>
      </c>
      <c r="K2" s="13" t="s">
        <v>9</v>
      </c>
      <c r="L2" s="22" t="s">
        <v>10</v>
      </c>
    </row>
    <row r="3" s="1" customFormat="1" ht="40" customHeight="1" spans="1:12">
      <c r="A3" s="6"/>
      <c r="B3" s="7"/>
      <c r="C3" s="8"/>
      <c r="D3" s="8"/>
      <c r="E3" s="12" t="s">
        <v>11</v>
      </c>
      <c r="F3" s="13" t="s">
        <v>12</v>
      </c>
      <c r="G3" s="13" t="s">
        <v>13</v>
      </c>
      <c r="H3" s="13" t="s">
        <v>14</v>
      </c>
      <c r="I3" s="22"/>
      <c r="J3" s="22"/>
      <c r="K3" s="13"/>
      <c r="L3" s="22"/>
    </row>
    <row r="4" s="2" customFormat="1" ht="72" customHeight="1" spans="1:12">
      <c r="A4" s="14">
        <v>1</v>
      </c>
      <c r="B4" s="15" t="s">
        <v>15</v>
      </c>
      <c r="C4" s="16" t="str">
        <f>VLOOKUP(B4,[1]从事美容、体检岗位07!$C$1:$F$65536,4,0)</f>
        <v>女</v>
      </c>
      <c r="D4" s="17" t="s">
        <v>16</v>
      </c>
      <c r="E4" s="18">
        <f>VLOOKUP(B4,'[2]07岗'!$B$1:$M$65536,12,0)</f>
        <v>82.2</v>
      </c>
      <c r="F4" s="19">
        <f t="shared" ref="F4:F30" si="0">E4*0.5</f>
        <v>41.1</v>
      </c>
      <c r="G4" s="20">
        <v>51</v>
      </c>
      <c r="H4" s="21">
        <f t="shared" ref="H4:H30" si="1">G4*0.5</f>
        <v>25.5</v>
      </c>
      <c r="I4" s="20">
        <f t="shared" ref="I4:I30" si="2">F4+H4</f>
        <v>66.6</v>
      </c>
      <c r="J4" s="20">
        <v>1</v>
      </c>
      <c r="K4" s="14" t="s">
        <v>17</v>
      </c>
      <c r="L4" s="20"/>
    </row>
    <row r="5" customFormat="1" ht="72" customHeight="1" spans="1:12">
      <c r="A5" s="14">
        <v>2</v>
      </c>
      <c r="B5" s="15" t="s">
        <v>18</v>
      </c>
      <c r="C5" s="16" t="str">
        <f>VLOOKUP(B5,[1]从事美容、体检岗位07!$C$1:$F$65536,4,0)</f>
        <v>女</v>
      </c>
      <c r="D5" s="17" t="s">
        <v>16</v>
      </c>
      <c r="E5" s="18">
        <f>VLOOKUP(B5,'[2]07岗'!$B$1:$M$65536,12,0)</f>
        <v>79.2</v>
      </c>
      <c r="F5" s="19">
        <f t="shared" si="0"/>
        <v>39.6</v>
      </c>
      <c r="G5" s="16">
        <v>49</v>
      </c>
      <c r="H5" s="21">
        <f t="shared" si="1"/>
        <v>24.5</v>
      </c>
      <c r="I5" s="20">
        <f t="shared" si="2"/>
        <v>64.1</v>
      </c>
      <c r="J5" s="20">
        <v>2</v>
      </c>
      <c r="K5" s="14" t="s">
        <v>17</v>
      </c>
      <c r="L5" s="23"/>
    </row>
    <row r="6" customFormat="1" ht="72" customHeight="1" spans="1:12">
      <c r="A6" s="14">
        <v>3</v>
      </c>
      <c r="B6" s="15" t="s">
        <v>19</v>
      </c>
      <c r="C6" s="16" t="str">
        <f>VLOOKUP(B6,[1]从事美容、体检岗位07!$C$1:$F$65536,4,0)</f>
        <v>女</v>
      </c>
      <c r="D6" s="17" t="s">
        <v>16</v>
      </c>
      <c r="E6" s="18">
        <f>VLOOKUP(B6,'[2]07岗'!$B$1:$M$65536,12,0)</f>
        <v>79.6</v>
      </c>
      <c r="F6" s="19">
        <f t="shared" si="0"/>
        <v>39.8</v>
      </c>
      <c r="G6" s="16">
        <v>48</v>
      </c>
      <c r="H6" s="21">
        <f t="shared" si="1"/>
        <v>24</v>
      </c>
      <c r="I6" s="20">
        <f t="shared" si="2"/>
        <v>63.8</v>
      </c>
      <c r="J6" s="20">
        <v>3</v>
      </c>
      <c r="K6" s="14" t="s">
        <v>17</v>
      </c>
      <c r="L6" s="23"/>
    </row>
    <row r="7" customFormat="1" ht="72" customHeight="1" spans="1:12">
      <c r="A7" s="14">
        <v>4</v>
      </c>
      <c r="B7" s="15" t="s">
        <v>20</v>
      </c>
      <c r="C7" s="16" t="str">
        <f>VLOOKUP(B7,[1]从事美容、体检岗位07!$C$1:$F$65536,4,0)</f>
        <v>男</v>
      </c>
      <c r="D7" s="17" t="s">
        <v>16</v>
      </c>
      <c r="E7" s="18">
        <f>VLOOKUP(B7,'[2]07岗'!$B$1:$M$65536,12,0)</f>
        <v>75.6</v>
      </c>
      <c r="F7" s="19">
        <f t="shared" si="0"/>
        <v>37.8</v>
      </c>
      <c r="G7" s="16">
        <v>52</v>
      </c>
      <c r="H7" s="21">
        <f t="shared" si="1"/>
        <v>26</v>
      </c>
      <c r="I7" s="20">
        <f t="shared" si="2"/>
        <v>63.8</v>
      </c>
      <c r="J7" s="20">
        <v>4</v>
      </c>
      <c r="K7" s="14" t="s">
        <v>17</v>
      </c>
      <c r="L7" s="23"/>
    </row>
    <row r="8" customFormat="1" ht="72" customHeight="1" spans="1:12">
      <c r="A8" s="14">
        <v>5</v>
      </c>
      <c r="B8" s="15" t="s">
        <v>21</v>
      </c>
      <c r="C8" s="16" t="str">
        <f>VLOOKUP(B8,[1]从事美容、体检岗位07!$C$1:$F$65536,4,0)</f>
        <v>女</v>
      </c>
      <c r="D8" s="17" t="s">
        <v>16</v>
      </c>
      <c r="E8" s="18">
        <f>VLOOKUP(B8,'[2]07岗'!$B$1:$M$65536,12,0)</f>
        <v>74.4</v>
      </c>
      <c r="F8" s="19">
        <f t="shared" si="0"/>
        <v>37.2</v>
      </c>
      <c r="G8" s="16">
        <v>52</v>
      </c>
      <c r="H8" s="21">
        <f t="shared" si="1"/>
        <v>26</v>
      </c>
      <c r="I8" s="20">
        <f t="shared" si="2"/>
        <v>63.2</v>
      </c>
      <c r="J8" s="20">
        <v>5</v>
      </c>
      <c r="K8" s="16"/>
      <c r="L8" s="23"/>
    </row>
    <row r="9" customFormat="1" ht="72" customHeight="1" spans="1:12">
      <c r="A9" s="14">
        <v>6</v>
      </c>
      <c r="B9" s="16" t="s">
        <v>22</v>
      </c>
      <c r="C9" s="16" t="str">
        <f>VLOOKUP(B9,[1]从事美容、体检岗位07!$C$1:$F$65536,4,0)</f>
        <v>女</v>
      </c>
      <c r="D9" s="17" t="s">
        <v>16</v>
      </c>
      <c r="E9" s="18">
        <f>VLOOKUP(B9,'[2]07岗'!$B$1:$M$65536,12,0)</f>
        <v>68.2</v>
      </c>
      <c r="F9" s="19">
        <f t="shared" si="0"/>
        <v>34.1</v>
      </c>
      <c r="G9" s="16">
        <v>58</v>
      </c>
      <c r="H9" s="21">
        <f t="shared" si="1"/>
        <v>29</v>
      </c>
      <c r="I9" s="20">
        <f t="shared" si="2"/>
        <v>63.1</v>
      </c>
      <c r="J9" s="20">
        <v>6</v>
      </c>
      <c r="K9" s="16"/>
      <c r="L9" s="23"/>
    </row>
    <row r="10" customFormat="1" ht="72" customHeight="1" spans="1:12">
      <c r="A10" s="14">
        <v>7</v>
      </c>
      <c r="B10" s="15" t="s">
        <v>23</v>
      </c>
      <c r="C10" s="16" t="str">
        <f>VLOOKUP(B10,[1]从事美容、体检岗位07!$C$1:$F$65536,4,0)</f>
        <v>女</v>
      </c>
      <c r="D10" s="17" t="s">
        <v>16</v>
      </c>
      <c r="E10" s="18">
        <f>VLOOKUP(B10,'[2]07岗'!$B$1:$M$65536,12,0)</f>
        <v>73</v>
      </c>
      <c r="F10" s="19">
        <f t="shared" si="0"/>
        <v>36.5</v>
      </c>
      <c r="G10" s="16">
        <v>51</v>
      </c>
      <c r="H10" s="21">
        <f t="shared" si="1"/>
        <v>25.5</v>
      </c>
      <c r="I10" s="20">
        <f t="shared" si="2"/>
        <v>62</v>
      </c>
      <c r="J10" s="20">
        <v>7</v>
      </c>
      <c r="K10" s="16"/>
      <c r="L10" s="23"/>
    </row>
    <row r="11" customFormat="1" ht="72" customHeight="1" spans="1:12">
      <c r="A11" s="14">
        <v>8</v>
      </c>
      <c r="B11" s="15" t="s">
        <v>24</v>
      </c>
      <c r="C11" s="16" t="str">
        <f>VLOOKUP(B11,[1]从事美容、体检岗位07!$C$1:$F$65536,4,0)</f>
        <v>女</v>
      </c>
      <c r="D11" s="17" t="s">
        <v>16</v>
      </c>
      <c r="E11" s="18">
        <f>VLOOKUP(B11,'[2]07岗'!$B$1:$M$65536,12,0)</f>
        <v>75.2</v>
      </c>
      <c r="F11" s="19">
        <f t="shared" si="0"/>
        <v>37.6</v>
      </c>
      <c r="G11" s="16">
        <v>47</v>
      </c>
      <c r="H11" s="21">
        <f t="shared" si="1"/>
        <v>23.5</v>
      </c>
      <c r="I11" s="20">
        <f t="shared" si="2"/>
        <v>61.1</v>
      </c>
      <c r="J11" s="20">
        <v>8</v>
      </c>
      <c r="K11" s="16"/>
      <c r="L11" s="23"/>
    </row>
    <row r="12" customFormat="1" ht="72" customHeight="1" spans="1:12">
      <c r="A12" s="14">
        <v>9</v>
      </c>
      <c r="B12" s="15" t="s">
        <v>25</v>
      </c>
      <c r="C12" s="16" t="str">
        <f>VLOOKUP(B12,[1]从事美容、体检岗位07!$C$1:$F$65536,4,0)</f>
        <v>男</v>
      </c>
      <c r="D12" s="17" t="s">
        <v>16</v>
      </c>
      <c r="E12" s="18">
        <f>VLOOKUP(B12,'[2]07岗'!$B$1:$M$65536,12,0)</f>
        <v>77.2</v>
      </c>
      <c r="F12" s="19">
        <f t="shared" si="0"/>
        <v>38.6</v>
      </c>
      <c r="G12" s="16">
        <v>43</v>
      </c>
      <c r="H12" s="21">
        <f t="shared" si="1"/>
        <v>21.5</v>
      </c>
      <c r="I12" s="20">
        <f t="shared" si="2"/>
        <v>60.1</v>
      </c>
      <c r="J12" s="20">
        <v>9</v>
      </c>
      <c r="K12" s="16"/>
      <c r="L12" s="23"/>
    </row>
    <row r="13" customFormat="1" ht="72" customHeight="1" spans="1:12">
      <c r="A13" s="14">
        <v>10</v>
      </c>
      <c r="B13" s="15" t="s">
        <v>26</v>
      </c>
      <c r="C13" s="16" t="str">
        <f>VLOOKUP(B13,[1]从事美容、体检岗位07!$C$1:$F$65536,4,0)</f>
        <v>女</v>
      </c>
      <c r="D13" s="17" t="s">
        <v>16</v>
      </c>
      <c r="E13" s="18">
        <f>VLOOKUP(B13,'[2]07岗'!$B$1:$M$65536,12,0)</f>
        <v>72</v>
      </c>
      <c r="F13" s="19">
        <f t="shared" si="0"/>
        <v>36</v>
      </c>
      <c r="G13" s="16">
        <v>48</v>
      </c>
      <c r="H13" s="21">
        <f t="shared" si="1"/>
        <v>24</v>
      </c>
      <c r="I13" s="20">
        <f t="shared" si="2"/>
        <v>60</v>
      </c>
      <c r="J13" s="20">
        <v>10</v>
      </c>
      <c r="K13" s="16"/>
      <c r="L13" s="23"/>
    </row>
    <row r="14" ht="72" customHeight="1" spans="1:12">
      <c r="A14" s="14">
        <v>11</v>
      </c>
      <c r="B14" s="15" t="s">
        <v>27</v>
      </c>
      <c r="C14" s="16" t="str">
        <f>VLOOKUP(B14,[1]从事美容、体检岗位07!$C$1:$F$65536,4,0)</f>
        <v>女</v>
      </c>
      <c r="D14" s="17" t="s">
        <v>16</v>
      </c>
      <c r="E14" s="18">
        <f>VLOOKUP(B14,'[2]07岗'!$B$1:$M$65536,12,0)</f>
        <v>71.2</v>
      </c>
      <c r="F14" s="19">
        <f t="shared" si="0"/>
        <v>35.6</v>
      </c>
      <c r="G14" s="16">
        <v>48</v>
      </c>
      <c r="H14" s="21">
        <f t="shared" si="1"/>
        <v>24</v>
      </c>
      <c r="I14" s="20">
        <f t="shared" si="2"/>
        <v>59.6</v>
      </c>
      <c r="J14" s="20">
        <v>11</v>
      </c>
      <c r="K14" s="16"/>
      <c r="L14" s="23"/>
    </row>
    <row r="15" ht="72" customHeight="1" spans="1:12">
      <c r="A15" s="14">
        <v>12</v>
      </c>
      <c r="B15" s="16" t="s">
        <v>28</v>
      </c>
      <c r="C15" s="16" t="str">
        <f>VLOOKUP(B15,[1]从事美容、体检岗位07!$C$1:$F$65536,4,0)</f>
        <v>女</v>
      </c>
      <c r="D15" s="17" t="s">
        <v>16</v>
      </c>
      <c r="E15" s="18">
        <f>VLOOKUP(B15,'[2]07岗'!$B$1:$M$65536,12,0)</f>
        <v>62.6</v>
      </c>
      <c r="F15" s="19">
        <f t="shared" si="0"/>
        <v>31.3</v>
      </c>
      <c r="G15" s="16">
        <v>54</v>
      </c>
      <c r="H15" s="21">
        <f t="shared" si="1"/>
        <v>27</v>
      </c>
      <c r="I15" s="20">
        <f t="shared" si="2"/>
        <v>58.3</v>
      </c>
      <c r="J15" s="20">
        <v>12</v>
      </c>
      <c r="K15" s="16"/>
      <c r="L15" s="23"/>
    </row>
    <row r="16" ht="72" customHeight="1" spans="1:12">
      <c r="A16" s="14">
        <v>13</v>
      </c>
      <c r="B16" s="15" t="s">
        <v>29</v>
      </c>
      <c r="C16" s="16" t="str">
        <f>VLOOKUP(B16,[1]从事美容、体检岗位07!$C$1:$F$65536,4,0)</f>
        <v>女</v>
      </c>
      <c r="D16" s="17" t="s">
        <v>16</v>
      </c>
      <c r="E16" s="18">
        <f>VLOOKUP(B16,'[2]07岗'!$B$1:$M$65536,12,0)</f>
        <v>82.8</v>
      </c>
      <c r="F16" s="19">
        <f t="shared" si="0"/>
        <v>41.4</v>
      </c>
      <c r="G16" s="16">
        <v>33</v>
      </c>
      <c r="H16" s="21">
        <f t="shared" si="1"/>
        <v>16.5</v>
      </c>
      <c r="I16" s="20">
        <f t="shared" si="2"/>
        <v>57.9</v>
      </c>
      <c r="J16" s="20">
        <v>13</v>
      </c>
      <c r="K16" s="16"/>
      <c r="L16" s="23"/>
    </row>
    <row r="17" ht="72" customHeight="1" spans="1:12">
      <c r="A17" s="14">
        <v>14</v>
      </c>
      <c r="B17" s="16" t="s">
        <v>30</v>
      </c>
      <c r="C17" s="16" t="str">
        <f>VLOOKUP(B17,[1]从事美容、体检岗位07!$C$1:$F$65536,4,0)</f>
        <v>女</v>
      </c>
      <c r="D17" s="17" t="s">
        <v>16</v>
      </c>
      <c r="E17" s="18">
        <f>VLOOKUP(B17,'[2]07岗'!$B$1:$M$65536,12,0)</f>
        <v>67.2</v>
      </c>
      <c r="F17" s="19">
        <f t="shared" si="0"/>
        <v>33.6</v>
      </c>
      <c r="G17" s="16">
        <v>47</v>
      </c>
      <c r="H17" s="21">
        <f t="shared" si="1"/>
        <v>23.5</v>
      </c>
      <c r="I17" s="20">
        <f t="shared" si="2"/>
        <v>57.1</v>
      </c>
      <c r="J17" s="20">
        <v>14</v>
      </c>
      <c r="K17" s="16"/>
      <c r="L17" s="23"/>
    </row>
    <row r="18" ht="72" customHeight="1" spans="1:12">
      <c r="A18" s="14">
        <v>15</v>
      </c>
      <c r="B18" s="16" t="s">
        <v>31</v>
      </c>
      <c r="C18" s="16" t="str">
        <f>VLOOKUP(B18,[1]从事美容、体检岗位07!$C$1:$F$65536,4,0)</f>
        <v>女</v>
      </c>
      <c r="D18" s="17" t="s">
        <v>16</v>
      </c>
      <c r="E18" s="18">
        <f>VLOOKUP(B18,'[2]07岗'!$B$1:$M$65536,12,0)</f>
        <v>60.6</v>
      </c>
      <c r="F18" s="19">
        <f t="shared" si="0"/>
        <v>30.3</v>
      </c>
      <c r="G18" s="16">
        <v>53</v>
      </c>
      <c r="H18" s="21">
        <f t="shared" si="1"/>
        <v>26.5</v>
      </c>
      <c r="I18" s="20">
        <f t="shared" si="2"/>
        <v>56.8</v>
      </c>
      <c r="J18" s="20">
        <v>15</v>
      </c>
      <c r="K18" s="16"/>
      <c r="L18" s="23"/>
    </row>
    <row r="19" ht="72" customHeight="1" spans="1:12">
      <c r="A19" s="14">
        <v>16</v>
      </c>
      <c r="B19" s="16" t="s">
        <v>32</v>
      </c>
      <c r="C19" s="16" t="str">
        <f>VLOOKUP(B19,[1]从事美容、体检岗位07!$C$1:$F$65536,4,0)</f>
        <v>女</v>
      </c>
      <c r="D19" s="17" t="s">
        <v>16</v>
      </c>
      <c r="E19" s="18">
        <f>VLOOKUP(B19,'[2]07岗'!$B$1:$M$65536,12,0)</f>
        <v>63.8</v>
      </c>
      <c r="F19" s="19">
        <f t="shared" si="0"/>
        <v>31.9</v>
      </c>
      <c r="G19" s="16">
        <v>49</v>
      </c>
      <c r="H19" s="21">
        <f t="shared" si="1"/>
        <v>24.5</v>
      </c>
      <c r="I19" s="20">
        <f t="shared" si="2"/>
        <v>56.4</v>
      </c>
      <c r="J19" s="20">
        <v>16</v>
      </c>
      <c r="K19" s="16"/>
      <c r="L19" s="23"/>
    </row>
    <row r="20" ht="72" customHeight="1" spans="1:12">
      <c r="A20" s="14">
        <v>17</v>
      </c>
      <c r="B20" s="15" t="s">
        <v>33</v>
      </c>
      <c r="C20" s="16" t="str">
        <f>VLOOKUP(B20,[1]从事美容、体检岗位07!$C$1:$F$65536,4,0)</f>
        <v>女</v>
      </c>
      <c r="D20" s="17" t="s">
        <v>16</v>
      </c>
      <c r="E20" s="18">
        <f>VLOOKUP(B20,'[2]07岗'!$B$1:$M$65536,12,0)</f>
        <v>69.6</v>
      </c>
      <c r="F20" s="19">
        <f t="shared" si="0"/>
        <v>34.8</v>
      </c>
      <c r="G20" s="16">
        <v>41</v>
      </c>
      <c r="H20" s="21">
        <f t="shared" si="1"/>
        <v>20.5</v>
      </c>
      <c r="I20" s="20">
        <f t="shared" si="2"/>
        <v>55.3</v>
      </c>
      <c r="J20" s="20">
        <v>17</v>
      </c>
      <c r="K20" s="16"/>
      <c r="L20" s="23"/>
    </row>
    <row r="21" ht="72" customHeight="1" spans="1:12">
      <c r="A21" s="14">
        <v>18</v>
      </c>
      <c r="B21" s="16" t="s">
        <v>34</v>
      </c>
      <c r="C21" s="16" t="str">
        <f>VLOOKUP(B21,[1]从事美容、体检岗位07!$C$1:$F$65536,4,0)</f>
        <v>女</v>
      </c>
      <c r="D21" s="17" t="s">
        <v>16</v>
      </c>
      <c r="E21" s="18">
        <f>VLOOKUP(B21,'[2]07岗'!$B$1:$M$65536,12,0)</f>
        <v>65.6</v>
      </c>
      <c r="F21" s="19">
        <f t="shared" si="0"/>
        <v>32.8</v>
      </c>
      <c r="G21" s="16">
        <v>45</v>
      </c>
      <c r="H21" s="21">
        <f t="shared" si="1"/>
        <v>22.5</v>
      </c>
      <c r="I21" s="20">
        <f t="shared" si="2"/>
        <v>55.3</v>
      </c>
      <c r="J21" s="20">
        <v>18</v>
      </c>
      <c r="K21" s="16"/>
      <c r="L21" s="23"/>
    </row>
    <row r="22" ht="72" customHeight="1" spans="1:12">
      <c r="A22" s="14">
        <v>19</v>
      </c>
      <c r="B22" s="16" t="s">
        <v>35</v>
      </c>
      <c r="C22" s="16" t="str">
        <f>VLOOKUP(B22,[1]从事美容、体检岗位07!$C$1:$F$65536,4,0)</f>
        <v>女</v>
      </c>
      <c r="D22" s="17" t="s">
        <v>16</v>
      </c>
      <c r="E22" s="18">
        <f>VLOOKUP(B22,'[2]07岗'!$B$1:$M$65536,12,0)</f>
        <v>63.8</v>
      </c>
      <c r="F22" s="19">
        <f t="shared" si="0"/>
        <v>31.9</v>
      </c>
      <c r="G22" s="16">
        <v>41</v>
      </c>
      <c r="H22" s="21">
        <f t="shared" si="1"/>
        <v>20.5</v>
      </c>
      <c r="I22" s="20">
        <f t="shared" si="2"/>
        <v>52.4</v>
      </c>
      <c r="J22" s="20">
        <v>19</v>
      </c>
      <c r="K22" s="16"/>
      <c r="L22" s="23"/>
    </row>
    <row r="23" ht="72" customHeight="1" spans="1:12">
      <c r="A23" s="14">
        <v>20</v>
      </c>
      <c r="B23" s="16" t="s">
        <v>36</v>
      </c>
      <c r="C23" s="16" t="str">
        <f>VLOOKUP(B23,[1]从事美容、体检岗位07!$C$1:$F$65536,4,0)</f>
        <v>男</v>
      </c>
      <c r="D23" s="17" t="s">
        <v>16</v>
      </c>
      <c r="E23" s="18">
        <f>VLOOKUP(B23,'[2]07岗'!$B$1:$M$65536,12,0)</f>
        <v>54.4</v>
      </c>
      <c r="F23" s="19">
        <f t="shared" si="0"/>
        <v>27.2</v>
      </c>
      <c r="G23" s="16">
        <v>49</v>
      </c>
      <c r="H23" s="21">
        <f t="shared" si="1"/>
        <v>24.5</v>
      </c>
      <c r="I23" s="20">
        <f t="shared" si="2"/>
        <v>51.7</v>
      </c>
      <c r="J23" s="20">
        <v>20</v>
      </c>
      <c r="K23" s="16"/>
      <c r="L23" s="23"/>
    </row>
    <row r="24" ht="72" customHeight="1" spans="1:12">
      <c r="A24" s="14">
        <v>21</v>
      </c>
      <c r="B24" s="16" t="s">
        <v>37</v>
      </c>
      <c r="C24" s="16" t="str">
        <f>VLOOKUP(B24,[1]从事美容、体检岗位07!$C$1:$F$65536,4,0)</f>
        <v>女</v>
      </c>
      <c r="D24" s="17" t="s">
        <v>16</v>
      </c>
      <c r="E24" s="18">
        <f>VLOOKUP(B24,'[2]07岗'!$B$1:$M$65536,12,0)</f>
        <v>64.2</v>
      </c>
      <c r="F24" s="19">
        <f t="shared" si="0"/>
        <v>32.1</v>
      </c>
      <c r="G24" s="16">
        <v>28</v>
      </c>
      <c r="H24" s="21">
        <f t="shared" si="1"/>
        <v>14</v>
      </c>
      <c r="I24" s="20">
        <f t="shared" si="2"/>
        <v>46.1</v>
      </c>
      <c r="J24" s="20">
        <v>21</v>
      </c>
      <c r="K24" s="16"/>
      <c r="L24" s="23"/>
    </row>
    <row r="25" ht="72" customHeight="1" spans="1:12">
      <c r="A25" s="14">
        <v>22</v>
      </c>
      <c r="B25" s="16" t="s">
        <v>38</v>
      </c>
      <c r="C25" s="16" t="str">
        <f>VLOOKUP(B25,[1]从事美容、体检岗位07!$C$1:$F$65536,4,0)</f>
        <v>女</v>
      </c>
      <c r="D25" s="17" t="s">
        <v>16</v>
      </c>
      <c r="E25" s="18">
        <f>VLOOKUP(B25,'[2]07岗'!$B$1:$M$65536,12,0)</f>
        <v>56.8</v>
      </c>
      <c r="F25" s="19">
        <f t="shared" si="0"/>
        <v>28.4</v>
      </c>
      <c r="G25" s="16">
        <v>28</v>
      </c>
      <c r="H25" s="21">
        <f t="shared" si="1"/>
        <v>14</v>
      </c>
      <c r="I25" s="20">
        <f t="shared" si="2"/>
        <v>42.4</v>
      </c>
      <c r="J25" s="20">
        <v>22</v>
      </c>
      <c r="K25" s="16"/>
      <c r="L25" s="23"/>
    </row>
    <row r="26" ht="72" customHeight="1" spans="1:12">
      <c r="A26" s="14">
        <v>23</v>
      </c>
      <c r="B26" s="16" t="s">
        <v>39</v>
      </c>
      <c r="C26" s="16" t="str">
        <f>VLOOKUP(B26,[1]从事美容、体检岗位07!$C$1:$F$65536,4,0)</f>
        <v>女</v>
      </c>
      <c r="D26" s="17" t="s">
        <v>16</v>
      </c>
      <c r="E26" s="18">
        <f>VLOOKUP(B26,'[2]07岗'!$B$1:$M$65536,12,0)</f>
        <v>65.2</v>
      </c>
      <c r="F26" s="19">
        <f t="shared" si="0"/>
        <v>32.6</v>
      </c>
      <c r="G26" s="16">
        <v>0</v>
      </c>
      <c r="H26" s="21">
        <f t="shared" si="1"/>
        <v>0</v>
      </c>
      <c r="I26" s="20">
        <f t="shared" si="2"/>
        <v>32.6</v>
      </c>
      <c r="J26" s="20">
        <v>23</v>
      </c>
      <c r="K26" s="16"/>
      <c r="L26" s="16" t="s">
        <v>40</v>
      </c>
    </row>
    <row r="27" ht="72" customHeight="1" spans="1:12">
      <c r="A27" s="14">
        <v>24</v>
      </c>
      <c r="B27" s="16" t="s">
        <v>41</v>
      </c>
      <c r="C27" s="16" t="str">
        <f>VLOOKUP(B27,[1]从事美容、体检岗位07!$C$1:$F$65536,4,0)</f>
        <v>女</v>
      </c>
      <c r="D27" s="17" t="s">
        <v>16</v>
      </c>
      <c r="E27" s="18">
        <f>VLOOKUP(B27,'[2]07岗'!$B$1:$M$65536,12,0)</f>
        <v>0</v>
      </c>
      <c r="F27" s="19">
        <f t="shared" si="0"/>
        <v>0</v>
      </c>
      <c r="G27" s="16">
        <v>0</v>
      </c>
      <c r="H27" s="21">
        <f t="shared" si="1"/>
        <v>0</v>
      </c>
      <c r="I27" s="20">
        <f t="shared" si="2"/>
        <v>0</v>
      </c>
      <c r="J27" s="20">
        <v>24</v>
      </c>
      <c r="K27" s="16"/>
      <c r="L27" s="16" t="s">
        <v>42</v>
      </c>
    </row>
    <row r="28" ht="72" customHeight="1" spans="1:12">
      <c r="A28" s="14">
        <v>25</v>
      </c>
      <c r="B28" s="16" t="s">
        <v>43</v>
      </c>
      <c r="C28" s="16" t="str">
        <f>VLOOKUP(B28,[1]从事美容、体检岗位07!$C$1:$F$65536,4,0)</f>
        <v>女</v>
      </c>
      <c r="D28" s="17" t="s">
        <v>16</v>
      </c>
      <c r="E28" s="18">
        <f>VLOOKUP(B28,'[2]07岗'!$B$1:$M$65536,12,0)</f>
        <v>0</v>
      </c>
      <c r="F28" s="19">
        <f t="shared" si="0"/>
        <v>0</v>
      </c>
      <c r="G28" s="16">
        <v>0</v>
      </c>
      <c r="H28" s="21">
        <f t="shared" si="1"/>
        <v>0</v>
      </c>
      <c r="I28" s="20">
        <f t="shared" si="2"/>
        <v>0</v>
      </c>
      <c r="J28" s="20">
        <v>25</v>
      </c>
      <c r="K28" s="16"/>
      <c r="L28" s="16" t="s">
        <v>42</v>
      </c>
    </row>
    <row r="29" ht="72" customHeight="1" spans="1:12">
      <c r="A29" s="14">
        <v>26</v>
      </c>
      <c r="B29" s="16" t="s">
        <v>44</v>
      </c>
      <c r="C29" s="16" t="str">
        <f>VLOOKUP(B29,[1]从事美容、体检岗位07!$C$1:$F$65536,4,0)</f>
        <v>女</v>
      </c>
      <c r="D29" s="17" t="s">
        <v>16</v>
      </c>
      <c r="E29" s="18">
        <f>VLOOKUP(B29,'[2]07岗'!$B$1:$M$65536,12,0)</f>
        <v>0</v>
      </c>
      <c r="F29" s="19">
        <f t="shared" si="0"/>
        <v>0</v>
      </c>
      <c r="G29" s="16">
        <v>0</v>
      </c>
      <c r="H29" s="21">
        <f t="shared" si="1"/>
        <v>0</v>
      </c>
      <c r="I29" s="20">
        <f t="shared" si="2"/>
        <v>0</v>
      </c>
      <c r="J29" s="20">
        <v>26</v>
      </c>
      <c r="K29" s="16"/>
      <c r="L29" s="16" t="s">
        <v>42</v>
      </c>
    </row>
    <row r="30" ht="72" customHeight="1" spans="1:12">
      <c r="A30" s="14">
        <v>27</v>
      </c>
      <c r="B30" s="16" t="s">
        <v>45</v>
      </c>
      <c r="C30" s="16" t="str">
        <f>VLOOKUP(B30,[1]从事美容、体检岗位07!$C$1:$F$65536,4,0)</f>
        <v>女</v>
      </c>
      <c r="D30" s="17" t="s">
        <v>16</v>
      </c>
      <c r="E30" s="18">
        <f>VLOOKUP(B30,'[2]07岗'!$B$1:$M$65536,12,0)</f>
        <v>0</v>
      </c>
      <c r="F30" s="19">
        <f t="shared" si="0"/>
        <v>0</v>
      </c>
      <c r="G30" s="16">
        <v>0</v>
      </c>
      <c r="H30" s="21">
        <f t="shared" si="1"/>
        <v>0</v>
      </c>
      <c r="I30" s="20">
        <f t="shared" si="2"/>
        <v>0</v>
      </c>
      <c r="J30" s="20">
        <v>27</v>
      </c>
      <c r="K30" s="16"/>
      <c r="L30" s="16" t="s">
        <v>42</v>
      </c>
    </row>
  </sheetData>
  <mergeCells count="11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</mergeCells>
  <pageMargins left="0.236111111111111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2022-03-15T06:38:00Z</dcterms:created>
  <dcterms:modified xsi:type="dcterms:W3CDTF">2024-10-28T04:59:58Z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ACA2F92E38704F96B67BC6B17B188B45_13</vt:lpwstr>
  </property>
  <property fmtid="{D5CDD505-2E9C-101B-9397-08002B2CF9AE}" pid="3" name="KSOProductBuildVer">
    <vt:lpwstr>2052-12.1.0.18608</vt:lpwstr>
  </property>
</Properties>
</file>