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165"/>
  </bookViews>
  <sheets>
    <sheet name="Sheet1" sheetId="1" r:id="rId1"/>
  </sheets>
  <definedNames>
    <definedName name="_xlnm._FilterDatabase" localSheetId="0" hidden="1">Sheet1!$A$3:$M$63</definedName>
    <definedName name="_xlnm.Print_Area" localSheetId="0">Sheet1!$A:$M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<sst xmlns="http://schemas.openxmlformats.org/spreadsheetml/2006/main" count="335" uniqueCount="209">
  <si>
    <t>附件：</t>
  </si>
  <si>
    <t>雷山县2024年公开选聘城市社区工作者面试成绩、总成绩
及进入体检环节人员名单</t>
  </si>
  <si>
    <t>序号</t>
  </si>
  <si>
    <t>姓名</t>
  </si>
  <si>
    <t>选聘单位</t>
  </si>
  <si>
    <t>选聘岗位代码</t>
  </si>
  <si>
    <t>面试准考
证号</t>
  </si>
  <si>
    <t>笔试
成绩</t>
  </si>
  <si>
    <t>面试
成绩</t>
  </si>
  <si>
    <t>笔试折算分数（50%）</t>
  </si>
  <si>
    <t>面试折算分数（50%）</t>
  </si>
  <si>
    <t>综合
成绩</t>
  </si>
  <si>
    <t>综合成绩排名</t>
  </si>
  <si>
    <t>是否入围体检</t>
  </si>
  <si>
    <t>备注</t>
  </si>
  <si>
    <t>1</t>
  </si>
  <si>
    <t>唐红艳</t>
  </si>
  <si>
    <t>响楼社区</t>
  </si>
  <si>
    <t>24210</t>
  </si>
  <si>
    <t>1420240101</t>
  </si>
  <si>
    <t>是</t>
  </si>
  <si>
    <t>2</t>
  </si>
  <si>
    <t>杨海龙</t>
  </si>
  <si>
    <t>1420240102</t>
  </si>
  <si>
    <t>3</t>
  </si>
  <si>
    <t>张万荣</t>
  </si>
  <si>
    <t>1420240103</t>
  </si>
  <si>
    <t>4</t>
  </si>
  <si>
    <t>赵友芳</t>
  </si>
  <si>
    <t>南门社区</t>
  </si>
  <si>
    <t>24211</t>
  </si>
  <si>
    <t>1420240104</t>
  </si>
  <si>
    <t>5</t>
  </si>
  <si>
    <t>周晓群</t>
  </si>
  <si>
    <t>1420240106</t>
  </si>
  <si>
    <t>6</t>
  </si>
  <si>
    <t>林安伟</t>
  </si>
  <si>
    <t>1420240105</t>
  </si>
  <si>
    <t>7</t>
  </si>
  <si>
    <t>潘红莲</t>
  </si>
  <si>
    <t>1420240110</t>
  </si>
  <si>
    <t>8</t>
  </si>
  <si>
    <t>张仕晶</t>
  </si>
  <si>
    <t>1420240107</t>
  </si>
  <si>
    <t>9</t>
  </si>
  <si>
    <t>任丽霜</t>
  </si>
  <si>
    <t>1420240114</t>
  </si>
  <si>
    <t>10</t>
  </si>
  <si>
    <t>陈丹</t>
  </si>
  <si>
    <t>1420240113</t>
  </si>
  <si>
    <t>11</t>
  </si>
  <si>
    <t>孔德荣</t>
  </si>
  <si>
    <t>1420240109</t>
  </si>
  <si>
    <t>12</t>
  </si>
  <si>
    <t>莫世西</t>
  </si>
  <si>
    <t>1420240108</t>
  </si>
  <si>
    <t>13</t>
  </si>
  <si>
    <t>李晓菊</t>
  </si>
  <si>
    <t>1420240112</t>
  </si>
  <si>
    <t>14</t>
  </si>
  <si>
    <t>杨茂馨</t>
  </si>
  <si>
    <t>1420240115</t>
  </si>
  <si>
    <t>15</t>
  </si>
  <si>
    <t>谢泽民</t>
  </si>
  <si>
    <t>1420240111</t>
  </si>
  <si>
    <t>16</t>
  </si>
  <si>
    <t>文仁琴</t>
  </si>
  <si>
    <t>24212</t>
  </si>
  <si>
    <t>1420240116</t>
  </si>
  <si>
    <t>17</t>
  </si>
  <si>
    <t>陆魁舰</t>
  </si>
  <si>
    <t>1420240120</t>
  </si>
  <si>
    <t>18</t>
  </si>
  <si>
    <t>李惠</t>
  </si>
  <si>
    <t>1420240117</t>
  </si>
  <si>
    <t>19</t>
  </si>
  <si>
    <t>李文艳</t>
  </si>
  <si>
    <t>1420240124</t>
  </si>
  <si>
    <t>20</t>
  </si>
  <si>
    <t>余一凡</t>
  </si>
  <si>
    <t>1420240118</t>
  </si>
  <si>
    <t>21</t>
  </si>
  <si>
    <t>杨启明</t>
  </si>
  <si>
    <t>1420240122</t>
  </si>
  <si>
    <t>22</t>
  </si>
  <si>
    <t>朱锦鸿</t>
  </si>
  <si>
    <t>1420240119</t>
  </si>
  <si>
    <t>23</t>
  </si>
  <si>
    <t>任青青</t>
  </si>
  <si>
    <t>1420240126</t>
  </si>
  <si>
    <t>24</t>
  </si>
  <si>
    <t>任永露</t>
  </si>
  <si>
    <t>1420240125</t>
  </si>
  <si>
    <t>25</t>
  </si>
  <si>
    <t>吴兴志</t>
  </si>
  <si>
    <t>1420240121</t>
  </si>
  <si>
    <t>26</t>
  </si>
  <si>
    <t>李舒婷</t>
  </si>
  <si>
    <t>1420240127</t>
  </si>
  <si>
    <t>27</t>
  </si>
  <si>
    <t>余旭东</t>
  </si>
  <si>
    <t>1420240123</t>
  </si>
  <si>
    <t>28</t>
  </si>
  <si>
    <t>李娜</t>
  </si>
  <si>
    <t>教厂坝社区</t>
  </si>
  <si>
    <t>24213</t>
  </si>
  <si>
    <t>1420240201</t>
  </si>
  <si>
    <t>29</t>
  </si>
  <si>
    <t>杨瑶</t>
  </si>
  <si>
    <t>1420240202</t>
  </si>
  <si>
    <t>30</t>
  </si>
  <si>
    <t>江仕香</t>
  </si>
  <si>
    <t>1420240203</t>
  </si>
  <si>
    <t>31</t>
  </si>
  <si>
    <t>白会会</t>
  </si>
  <si>
    <t>城南社区</t>
  </si>
  <si>
    <t>24214</t>
  </si>
  <si>
    <t>1420240214</t>
  </si>
  <si>
    <t>32</t>
  </si>
  <si>
    <t>文文</t>
  </si>
  <si>
    <t>1420240218</t>
  </si>
  <si>
    <t>33</t>
  </si>
  <si>
    <t>杨昌来</t>
  </si>
  <si>
    <t>1420240209</t>
  </si>
  <si>
    <t>34</t>
  </si>
  <si>
    <t>淳奥熙</t>
  </si>
  <si>
    <t>1420240221</t>
  </si>
  <si>
    <t>35</t>
  </si>
  <si>
    <t>杨再彪</t>
  </si>
  <si>
    <t>1420240207</t>
  </si>
  <si>
    <t>36</t>
  </si>
  <si>
    <t>高小丽</t>
  </si>
  <si>
    <t>1420240208</t>
  </si>
  <si>
    <t>37</t>
  </si>
  <si>
    <t>文思达</t>
  </si>
  <si>
    <t>1420240211</t>
  </si>
  <si>
    <t>38</t>
  </si>
  <si>
    <t>杨金秋</t>
  </si>
  <si>
    <t>1420240205</t>
  </si>
  <si>
    <t>39</t>
  </si>
  <si>
    <t>唐秋艳</t>
  </si>
  <si>
    <t>1420240204</t>
  </si>
  <si>
    <t>40</t>
  </si>
  <si>
    <t>莫佳</t>
  </si>
  <si>
    <t>1420240219</t>
  </si>
  <si>
    <t>41</t>
  </si>
  <si>
    <t>侯胜榜</t>
  </si>
  <si>
    <t>1420240217</t>
  </si>
  <si>
    <t>42</t>
  </si>
  <si>
    <t>余成龙</t>
  </si>
  <si>
    <t>1420240210</t>
  </si>
  <si>
    <t>43</t>
  </si>
  <si>
    <t>张浚清</t>
  </si>
  <si>
    <t>1420240206</t>
  </si>
  <si>
    <t>44</t>
  </si>
  <si>
    <t>张凤</t>
  </si>
  <si>
    <t>1420240216</t>
  </si>
  <si>
    <t>45</t>
  </si>
  <si>
    <t>姜兴平</t>
  </si>
  <si>
    <t>1420240212</t>
  </si>
  <si>
    <t>46</t>
  </si>
  <si>
    <t>吴胜龙</t>
  </si>
  <si>
    <t>1420240213</t>
  </si>
  <si>
    <t>47</t>
  </si>
  <si>
    <t>何孝燕</t>
  </si>
  <si>
    <t>1420240220</t>
  </si>
  <si>
    <t>48</t>
  </si>
  <si>
    <t>张驰</t>
  </si>
  <si>
    <t>1420240215</t>
  </si>
  <si>
    <t>49</t>
  </si>
  <si>
    <t>李宏林</t>
  </si>
  <si>
    <t>连心社区</t>
  </si>
  <si>
    <t>24215</t>
  </si>
  <si>
    <t>1420240222</t>
  </si>
  <si>
    <t>50</t>
  </si>
  <si>
    <t>李鹏程</t>
  </si>
  <si>
    <t>1420240225</t>
  </si>
  <si>
    <t>51</t>
  </si>
  <si>
    <t>刘毅</t>
  </si>
  <si>
    <t>1420240230</t>
  </si>
  <si>
    <t>52</t>
  </si>
  <si>
    <t>李颖娟</t>
  </si>
  <si>
    <t>1420240229</t>
  </si>
  <si>
    <t>53</t>
  </si>
  <si>
    <t>龙怀仁</t>
  </si>
  <si>
    <t>1420240227</t>
  </si>
  <si>
    <t>54</t>
  </si>
  <si>
    <t>吴佳楠</t>
  </si>
  <si>
    <t>1420240228</t>
  </si>
  <si>
    <t>55</t>
  </si>
  <si>
    <t>李富</t>
  </si>
  <si>
    <t>1420240223</t>
  </si>
  <si>
    <t>56</t>
  </si>
  <si>
    <t>刘念</t>
  </si>
  <si>
    <t>1420240226</t>
  </si>
  <si>
    <t>57</t>
  </si>
  <si>
    <t>蒲灵枫</t>
  </si>
  <si>
    <t>1420240224</t>
  </si>
  <si>
    <t>58</t>
  </si>
  <si>
    <t>杨建华</t>
  </si>
  <si>
    <t>观音阁社区</t>
  </si>
  <si>
    <t>24216</t>
  </si>
  <si>
    <t>1420240129</t>
  </si>
  <si>
    <t>59</t>
  </si>
  <si>
    <t>杨绍竹</t>
  </si>
  <si>
    <t>1420240128</t>
  </si>
  <si>
    <t>60</t>
  </si>
  <si>
    <t>潘其周</t>
  </si>
  <si>
    <t>1420240130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</si>
</sst>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&quot;缺&quot;&quot;考&quot;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4"/>
      <name val="黑体"/>
      <charset val="134"/>
    </font>
    <font>
      <sz val="22"/>
      <name val="黑体"/>
      <charset val="134"/>
    </font>
    <font>
      <b/>
      <sz val="12"/>
      <color theme="1"/>
      <name val="宋体"/>
      <charset val="134"/>
    </font>
    <font>
      <b/>
      <sz val="9"/>
      <color theme="1"/>
      <name val="宋体"/>
      <charset val="134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Alignment="1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 wrapText="1"/>
    </xf>
    <xf numFmtId="176" fontId="3" fillId="0" borderId="0" xfId="0" applyNumberFormat="1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6" fillId="0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176" fontId="1" fillId="0" borderId="2" xfId="0" applyNumberFormat="1" applyFont="1" applyFill="1" applyBorder="1" applyAlignment="1" applyProtection="1">
      <alignment horizontal="center" vertical="center"/>
    </xf>
    <xf numFmtId="177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M63"/>
  <sheetViews>
    <sheetView tabSelected="1" workbookViewId="0">
      <pane xSplit="4" ySplit="3" topLeftCell="E18" activePane="bottomRight" state="frozen"/>
      <selection/>
      <selection pane="topRight"/>
      <selection pane="bottomLeft"/>
      <selection pane="bottomRight" activeCell="H30" sqref="H30"/>
    </sheetView>
  </sheetViews>
  <sheetFormatPr defaultColWidth="9" defaultRowHeight="23.25" customHeight="1"/>
  <cols>
    <col min="1" max="1" width="6.75" style="1" customWidth="1"/>
    <col min="2" max="2" width="8.09166666666667" style="1" customWidth="1"/>
    <col min="3" max="3" width="12.125" style="1" customWidth="1"/>
    <col min="4" max="4" width="9.90833333333333" style="1" customWidth="1"/>
    <col min="5" max="5" width="13.8333333333333" style="1" customWidth="1"/>
    <col min="6" max="6" width="9.38333333333333" style="3" customWidth="1"/>
    <col min="7" max="7" width="7.375" style="3" customWidth="1"/>
    <col min="8" max="9" width="12.8833333333333" style="3" customWidth="1"/>
    <col min="10" max="10" width="8.63333333333333" style="3" customWidth="1"/>
    <col min="11" max="12" width="8.75833333333333" style="1" customWidth="1"/>
    <col min="13" max="13" width="11" style="4" customWidth="1"/>
  </cols>
  <sheetData>
    <row r="1" ht="26" customHeight="1" spans="1:2">
      <c r="A1" s="5" t="s">
        <v>0</v>
      </c>
      <c r="B1" s="5"/>
    </row>
    <row r="2" s="1" customFormat="1" ht="56" customHeight="1" spans="1:13">
      <c r="A2" s="6" t="s">
        <v>1</v>
      </c>
      <c r="B2" s="6"/>
      <c r="C2" s="6"/>
      <c r="D2" s="6"/>
      <c r="E2" s="6"/>
      <c r="F2" s="7"/>
      <c r="G2" s="7"/>
      <c r="H2" s="7"/>
      <c r="I2" s="7"/>
      <c r="J2" s="7"/>
      <c r="K2" s="6"/>
      <c r="L2" s="6"/>
      <c r="M2" s="6"/>
    </row>
    <row r="3" s="1" customFormat="1" ht="39" customHeight="1" spans="1:13">
      <c r="A3" s="8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</row>
    <row r="4" s="2" customFormat="1" ht="24" customHeight="1" spans="1:13">
      <c r="A4" s="11" t="s">
        <v>15</v>
      </c>
      <c r="B4" s="12" t="s">
        <v>16</v>
      </c>
      <c r="C4" s="12" t="s">
        <v>17</v>
      </c>
      <c r="D4" s="17" t="s">
        <v>18</v>
      </c>
      <c r="E4" s="12" t="s">
        <v>19</v>
      </c>
      <c r="F4" s="13">
        <v>76.1</v>
      </c>
      <c r="G4" s="13">
        <v>77.2</v>
      </c>
      <c r="H4" s="13">
        <f t="shared" ref="H4:H63" si="0">ROUND(F4*50%,2)</f>
        <v>38.05</v>
      </c>
      <c r="I4" s="13">
        <f t="shared" ref="I4:I63" si="1">ROUND(G4*50%,2)</f>
        <v>38.6</v>
      </c>
      <c r="J4" s="13">
        <f t="shared" ref="J4:J63" si="2">H4+I4</f>
        <v>76.65</v>
      </c>
      <c r="K4" s="15">
        <f t="array" ref="K4">SUMPRODUCT(($D$3:$D$63=D4)*($J$3:$J$63&gt;J4))+1</f>
        <v>1</v>
      </c>
      <c r="L4" s="15" t="s">
        <v>20</v>
      </c>
      <c r="M4" s="16"/>
    </row>
    <row r="5" s="2" customFormat="1" ht="24" customHeight="1" spans="1:13">
      <c r="A5" s="11" t="s">
        <v>21</v>
      </c>
      <c r="B5" s="12" t="s">
        <v>22</v>
      </c>
      <c r="C5" s="12" t="s">
        <v>17</v>
      </c>
      <c r="D5" s="17" t="s">
        <v>18</v>
      </c>
      <c r="E5" s="12" t="s">
        <v>23</v>
      </c>
      <c r="F5" s="13">
        <v>73.4</v>
      </c>
      <c r="G5" s="13">
        <v>75.4</v>
      </c>
      <c r="H5" s="13">
        <f t="shared" si="0"/>
        <v>36.7</v>
      </c>
      <c r="I5" s="13">
        <f t="shared" si="1"/>
        <v>37.7</v>
      </c>
      <c r="J5" s="13">
        <f t="shared" si="2"/>
        <v>74.4</v>
      </c>
      <c r="K5" s="15">
        <f t="array" ref="K5">SUMPRODUCT(($D$3:$D$63=D5)*($J$3:$J$63&gt;J5))+1</f>
        <v>2</v>
      </c>
      <c r="L5" s="15"/>
      <c r="M5" s="16"/>
    </row>
    <row r="6" s="2" customFormat="1" ht="24" customHeight="1" spans="1:13">
      <c r="A6" s="11" t="s">
        <v>24</v>
      </c>
      <c r="B6" s="12" t="s">
        <v>25</v>
      </c>
      <c r="C6" s="12" t="s">
        <v>17</v>
      </c>
      <c r="D6" s="17" t="s">
        <v>18</v>
      </c>
      <c r="E6" s="12" t="s">
        <v>26</v>
      </c>
      <c r="F6" s="13">
        <v>71.5</v>
      </c>
      <c r="G6" s="13">
        <v>38</v>
      </c>
      <c r="H6" s="13">
        <f t="shared" si="0"/>
        <v>35.75</v>
      </c>
      <c r="I6" s="13">
        <f t="shared" si="1"/>
        <v>19</v>
      </c>
      <c r="J6" s="13">
        <f t="shared" si="2"/>
        <v>54.75</v>
      </c>
      <c r="K6" s="15">
        <f t="array" ref="K6">SUMPRODUCT(($D$3:$D$63=D6)*($J$3:$J$63&gt;J6))+1</f>
        <v>3</v>
      </c>
      <c r="L6" s="15"/>
      <c r="M6" s="16"/>
    </row>
    <row r="7" s="2" customFormat="1" ht="24" customHeight="1" spans="1:13">
      <c r="A7" s="11" t="s">
        <v>27</v>
      </c>
      <c r="B7" s="12" t="s">
        <v>28</v>
      </c>
      <c r="C7" s="12" t="s">
        <v>29</v>
      </c>
      <c r="D7" s="17" t="s">
        <v>30</v>
      </c>
      <c r="E7" s="12" t="s">
        <v>31</v>
      </c>
      <c r="F7" s="13">
        <v>84.6</v>
      </c>
      <c r="G7" s="13">
        <v>81</v>
      </c>
      <c r="H7" s="13">
        <f t="shared" si="0"/>
        <v>42.3</v>
      </c>
      <c r="I7" s="13">
        <f t="shared" si="1"/>
        <v>40.5</v>
      </c>
      <c r="J7" s="13">
        <f t="shared" si="2"/>
        <v>82.8</v>
      </c>
      <c r="K7" s="15">
        <f t="array" ref="K7">SUMPRODUCT(($D$3:$D$63=D7)*($J$3:$J$63&gt;J7))+1</f>
        <v>1</v>
      </c>
      <c r="L7" s="15" t="s">
        <v>20</v>
      </c>
      <c r="M7" s="16"/>
    </row>
    <row r="8" s="2" customFormat="1" ht="24" customHeight="1" spans="1:13">
      <c r="A8" s="11" t="s">
        <v>32</v>
      </c>
      <c r="B8" s="12" t="s">
        <v>33</v>
      </c>
      <c r="C8" s="12" t="s">
        <v>29</v>
      </c>
      <c r="D8" s="12" t="s">
        <v>30</v>
      </c>
      <c r="E8" s="12" t="s">
        <v>34</v>
      </c>
      <c r="F8" s="13">
        <v>80.5</v>
      </c>
      <c r="G8" s="13">
        <v>80.4</v>
      </c>
      <c r="H8" s="13">
        <f t="shared" si="0"/>
        <v>40.25</v>
      </c>
      <c r="I8" s="13">
        <f t="shared" si="1"/>
        <v>40.2</v>
      </c>
      <c r="J8" s="13">
        <f t="shared" si="2"/>
        <v>80.45</v>
      </c>
      <c r="K8" s="15">
        <f t="array" ref="K8">SUMPRODUCT(($D$3:$D$63=D8)*($J$3:$J$63&gt;J8))+1</f>
        <v>2</v>
      </c>
      <c r="L8" s="15" t="s">
        <v>20</v>
      </c>
      <c r="M8" s="16"/>
    </row>
    <row r="9" s="2" customFormat="1" ht="23" customHeight="1" spans="1:13">
      <c r="A9" s="11" t="s">
        <v>35</v>
      </c>
      <c r="B9" s="12" t="s">
        <v>36</v>
      </c>
      <c r="C9" s="12" t="s">
        <v>29</v>
      </c>
      <c r="D9" s="12" t="s">
        <v>30</v>
      </c>
      <c r="E9" s="12" t="s">
        <v>37</v>
      </c>
      <c r="F9" s="13">
        <v>81</v>
      </c>
      <c r="G9" s="13">
        <v>77</v>
      </c>
      <c r="H9" s="13">
        <f t="shared" si="0"/>
        <v>40.5</v>
      </c>
      <c r="I9" s="13">
        <f t="shared" si="1"/>
        <v>38.5</v>
      </c>
      <c r="J9" s="13">
        <f t="shared" si="2"/>
        <v>79</v>
      </c>
      <c r="K9" s="15">
        <f t="array" ref="K9">SUMPRODUCT(($D$3:$D$63=D9)*($J$3:$J$63&gt;J9))+1</f>
        <v>3</v>
      </c>
      <c r="L9" s="15" t="s">
        <v>20</v>
      </c>
      <c r="M9" s="16"/>
    </row>
    <row r="10" s="2" customFormat="1" ht="24" customHeight="1" spans="1:13">
      <c r="A10" s="11" t="s">
        <v>38</v>
      </c>
      <c r="B10" s="12" t="s">
        <v>39</v>
      </c>
      <c r="C10" s="12" t="s">
        <v>29</v>
      </c>
      <c r="D10" s="12" t="s">
        <v>30</v>
      </c>
      <c r="E10" s="12" t="s">
        <v>40</v>
      </c>
      <c r="F10" s="13">
        <v>66.9</v>
      </c>
      <c r="G10" s="13">
        <v>86.2</v>
      </c>
      <c r="H10" s="13">
        <f t="shared" si="0"/>
        <v>33.45</v>
      </c>
      <c r="I10" s="13">
        <f t="shared" si="1"/>
        <v>43.1</v>
      </c>
      <c r="J10" s="13">
        <f t="shared" si="2"/>
        <v>76.55</v>
      </c>
      <c r="K10" s="15">
        <f t="array" ref="K10">SUMPRODUCT(($D$3:$D$63=D10)*($J$3:$J$63&gt;J10))+1</f>
        <v>4</v>
      </c>
      <c r="L10" s="15" t="s">
        <v>20</v>
      </c>
      <c r="M10" s="16"/>
    </row>
    <row r="11" s="2" customFormat="1" ht="24" customHeight="1" spans="1:13">
      <c r="A11" s="11" t="s">
        <v>41</v>
      </c>
      <c r="B11" s="12" t="s">
        <v>42</v>
      </c>
      <c r="C11" s="12" t="s">
        <v>29</v>
      </c>
      <c r="D11" s="12" t="s">
        <v>30</v>
      </c>
      <c r="E11" s="12" t="s">
        <v>43</v>
      </c>
      <c r="F11" s="13">
        <v>75</v>
      </c>
      <c r="G11" s="13">
        <v>77.6</v>
      </c>
      <c r="H11" s="13">
        <f t="shared" si="0"/>
        <v>37.5</v>
      </c>
      <c r="I11" s="13">
        <f t="shared" si="1"/>
        <v>38.8</v>
      </c>
      <c r="J11" s="13">
        <f t="shared" si="2"/>
        <v>76.3</v>
      </c>
      <c r="K11" s="15">
        <f t="array" ref="K11">SUMPRODUCT(($D$3:$D$63=D11)*($J$3:$J$63&gt;J11))+1</f>
        <v>5</v>
      </c>
      <c r="L11" s="15"/>
      <c r="M11" s="16"/>
    </row>
    <row r="12" s="2" customFormat="1" ht="24" customHeight="1" spans="1:13">
      <c r="A12" s="11" t="s">
        <v>44</v>
      </c>
      <c r="B12" s="12" t="s">
        <v>45</v>
      </c>
      <c r="C12" s="12" t="s">
        <v>29</v>
      </c>
      <c r="D12" s="12" t="s">
        <v>30</v>
      </c>
      <c r="E12" s="12" t="s">
        <v>46</v>
      </c>
      <c r="F12" s="13">
        <v>63.8</v>
      </c>
      <c r="G12" s="13">
        <v>79</v>
      </c>
      <c r="H12" s="13">
        <f t="shared" si="0"/>
        <v>31.9</v>
      </c>
      <c r="I12" s="13">
        <f t="shared" si="1"/>
        <v>39.5</v>
      </c>
      <c r="J12" s="13">
        <f t="shared" si="2"/>
        <v>71.4</v>
      </c>
      <c r="K12" s="15">
        <f t="array" ref="K12">SUMPRODUCT(($D$3:$D$63=D12)*($J$3:$J$63&gt;J12))+1</f>
        <v>6</v>
      </c>
      <c r="L12" s="15"/>
      <c r="M12" s="16"/>
    </row>
    <row r="13" s="2" customFormat="1" ht="24" customHeight="1" spans="1:13">
      <c r="A13" s="11" t="s">
        <v>47</v>
      </c>
      <c r="B13" s="12" t="s">
        <v>48</v>
      </c>
      <c r="C13" s="12" t="s">
        <v>29</v>
      </c>
      <c r="D13" s="12" t="s">
        <v>30</v>
      </c>
      <c r="E13" s="12" t="s">
        <v>49</v>
      </c>
      <c r="F13" s="13">
        <v>64.6</v>
      </c>
      <c r="G13" s="13">
        <v>77.4</v>
      </c>
      <c r="H13" s="13">
        <f t="shared" si="0"/>
        <v>32.3</v>
      </c>
      <c r="I13" s="13">
        <f t="shared" si="1"/>
        <v>38.7</v>
      </c>
      <c r="J13" s="13">
        <f t="shared" si="2"/>
        <v>71</v>
      </c>
      <c r="K13" s="15">
        <f t="array" ref="K13">SUMPRODUCT(($D$3:$D$63=D13)*($J$3:$J$63&gt;J13))+1</f>
        <v>7</v>
      </c>
      <c r="L13" s="15"/>
      <c r="M13" s="16"/>
    </row>
    <row r="14" s="2" customFormat="1" ht="24" customHeight="1" spans="1:13">
      <c r="A14" s="11" t="s">
        <v>50</v>
      </c>
      <c r="B14" s="12" t="s">
        <v>51</v>
      </c>
      <c r="C14" s="12" t="s">
        <v>29</v>
      </c>
      <c r="D14" s="12" t="s">
        <v>30</v>
      </c>
      <c r="E14" s="12" t="s">
        <v>52</v>
      </c>
      <c r="F14" s="13">
        <v>69.4</v>
      </c>
      <c r="G14" s="13">
        <v>70.8</v>
      </c>
      <c r="H14" s="13">
        <f t="shared" si="0"/>
        <v>34.7</v>
      </c>
      <c r="I14" s="13">
        <f t="shared" si="1"/>
        <v>35.4</v>
      </c>
      <c r="J14" s="13">
        <f t="shared" si="2"/>
        <v>70.1</v>
      </c>
      <c r="K14" s="15">
        <f t="array" ref="K14">SUMPRODUCT(($D$3:$D$63=D14)*($J$3:$J$63&gt;J14))+1</f>
        <v>8</v>
      </c>
      <c r="L14" s="15"/>
      <c r="M14" s="16"/>
    </row>
    <row r="15" s="2" customFormat="1" ht="24" customHeight="1" spans="1:13">
      <c r="A15" s="11" t="s">
        <v>53</v>
      </c>
      <c r="B15" s="12" t="s">
        <v>54</v>
      </c>
      <c r="C15" s="12" t="s">
        <v>29</v>
      </c>
      <c r="D15" s="12" t="s">
        <v>30</v>
      </c>
      <c r="E15" s="12" t="s">
        <v>55</v>
      </c>
      <c r="F15" s="13">
        <v>72</v>
      </c>
      <c r="G15" s="13">
        <v>63.6</v>
      </c>
      <c r="H15" s="13">
        <f t="shared" si="0"/>
        <v>36</v>
      </c>
      <c r="I15" s="13">
        <f t="shared" si="1"/>
        <v>31.8</v>
      </c>
      <c r="J15" s="13">
        <f t="shared" si="2"/>
        <v>67.8</v>
      </c>
      <c r="K15" s="15">
        <f t="array" ref="K15">SUMPRODUCT(($D$3:$D$63=D15)*($J$3:$J$63&gt;J15))+1</f>
        <v>9</v>
      </c>
      <c r="L15" s="15"/>
      <c r="M15" s="16"/>
    </row>
    <row r="16" s="2" customFormat="1" ht="24" customHeight="1" spans="1:13">
      <c r="A16" s="11" t="s">
        <v>56</v>
      </c>
      <c r="B16" s="12" t="s">
        <v>57</v>
      </c>
      <c r="C16" s="12" t="s">
        <v>29</v>
      </c>
      <c r="D16" s="12" t="s">
        <v>30</v>
      </c>
      <c r="E16" s="12" t="s">
        <v>58</v>
      </c>
      <c r="F16" s="13">
        <v>64.8</v>
      </c>
      <c r="G16" s="13">
        <v>66.4</v>
      </c>
      <c r="H16" s="13">
        <f t="shared" si="0"/>
        <v>32.4</v>
      </c>
      <c r="I16" s="13">
        <f t="shared" si="1"/>
        <v>33.2</v>
      </c>
      <c r="J16" s="13">
        <f t="shared" si="2"/>
        <v>65.6</v>
      </c>
      <c r="K16" s="15">
        <f t="array" ref="K16">SUMPRODUCT(($D$3:$D$63=D16)*($J$3:$J$63&gt;J16))+1</f>
        <v>10</v>
      </c>
      <c r="L16" s="15"/>
      <c r="M16" s="16"/>
    </row>
    <row r="17" s="2" customFormat="1" ht="24" customHeight="1" spans="1:13">
      <c r="A17" s="11" t="s">
        <v>59</v>
      </c>
      <c r="B17" s="12" t="s">
        <v>60</v>
      </c>
      <c r="C17" s="12" t="s">
        <v>29</v>
      </c>
      <c r="D17" s="12" t="s">
        <v>30</v>
      </c>
      <c r="E17" s="12" t="s">
        <v>61</v>
      </c>
      <c r="F17" s="13">
        <v>63.1</v>
      </c>
      <c r="G17" s="13">
        <v>65.6</v>
      </c>
      <c r="H17" s="13">
        <f t="shared" si="0"/>
        <v>31.55</v>
      </c>
      <c r="I17" s="13">
        <f t="shared" si="1"/>
        <v>32.8</v>
      </c>
      <c r="J17" s="13">
        <f t="shared" si="2"/>
        <v>64.35</v>
      </c>
      <c r="K17" s="15">
        <f t="array" ref="K17">SUMPRODUCT(($D$3:$D$63=D17)*($J$3:$J$63&gt;J17))+1</f>
        <v>11</v>
      </c>
      <c r="L17" s="15"/>
      <c r="M17" s="16"/>
    </row>
    <row r="18" s="2" customFormat="1" ht="24" customHeight="1" spans="1:13">
      <c r="A18" s="11" t="s">
        <v>62</v>
      </c>
      <c r="B18" s="12" t="s">
        <v>63</v>
      </c>
      <c r="C18" s="12" t="s">
        <v>29</v>
      </c>
      <c r="D18" s="12" t="s">
        <v>30</v>
      </c>
      <c r="E18" s="12" t="s">
        <v>64</v>
      </c>
      <c r="F18" s="13">
        <v>65.5</v>
      </c>
      <c r="G18" s="14">
        <v>0</v>
      </c>
      <c r="H18" s="13">
        <f t="shared" si="0"/>
        <v>32.75</v>
      </c>
      <c r="I18" s="13">
        <f t="shared" si="1"/>
        <v>0</v>
      </c>
      <c r="J18" s="13">
        <f t="shared" si="2"/>
        <v>32.75</v>
      </c>
      <c r="K18" s="15">
        <f t="array" ref="K18">SUMPRODUCT(($D$3:$D$63=D18)*($J$3:$J$63&gt;J18))+1</f>
        <v>12</v>
      </c>
      <c r="L18" s="15"/>
      <c r="M18" s="16"/>
    </row>
    <row r="19" s="2" customFormat="1" ht="24" customHeight="1" spans="1:13">
      <c r="A19" s="11" t="s">
        <v>65</v>
      </c>
      <c r="B19" s="12" t="s">
        <v>66</v>
      </c>
      <c r="C19" s="12" t="s">
        <v>29</v>
      </c>
      <c r="D19" s="12" t="s">
        <v>67</v>
      </c>
      <c r="E19" s="12" t="s">
        <v>68</v>
      </c>
      <c r="F19" s="13">
        <v>84.5</v>
      </c>
      <c r="G19" s="13">
        <v>83.4</v>
      </c>
      <c r="H19" s="13">
        <f t="shared" si="0"/>
        <v>42.25</v>
      </c>
      <c r="I19" s="13">
        <f t="shared" si="1"/>
        <v>41.7</v>
      </c>
      <c r="J19" s="13">
        <f t="shared" si="2"/>
        <v>83.95</v>
      </c>
      <c r="K19" s="15">
        <f t="array" ref="K19">SUMPRODUCT(($D$3:$D$63=D19)*($J$3:$J$63&gt;J19))+1</f>
        <v>1</v>
      </c>
      <c r="L19" s="15" t="s">
        <v>20</v>
      </c>
      <c r="M19" s="16"/>
    </row>
    <row r="20" s="2" customFormat="1" ht="24" customHeight="1" spans="1:13">
      <c r="A20" s="11" t="s">
        <v>69</v>
      </c>
      <c r="B20" s="12" t="s">
        <v>70</v>
      </c>
      <c r="C20" s="12" t="s">
        <v>29</v>
      </c>
      <c r="D20" s="12" t="s">
        <v>67</v>
      </c>
      <c r="E20" s="12" t="s">
        <v>71</v>
      </c>
      <c r="F20" s="13">
        <v>78.9</v>
      </c>
      <c r="G20" s="13">
        <v>87.8</v>
      </c>
      <c r="H20" s="13">
        <f t="shared" si="0"/>
        <v>39.45</v>
      </c>
      <c r="I20" s="13">
        <f t="shared" si="1"/>
        <v>43.9</v>
      </c>
      <c r="J20" s="13">
        <f t="shared" si="2"/>
        <v>83.35</v>
      </c>
      <c r="K20" s="15">
        <f t="array" ref="K20">SUMPRODUCT(($D$3:$D$63=D20)*($J$3:$J$63&gt;J20))+1</f>
        <v>2</v>
      </c>
      <c r="L20" s="15" t="s">
        <v>20</v>
      </c>
      <c r="M20" s="16"/>
    </row>
    <row r="21" s="2" customFormat="1" ht="24" customHeight="1" spans="1:13">
      <c r="A21" s="11" t="s">
        <v>72</v>
      </c>
      <c r="B21" s="12" t="s">
        <v>73</v>
      </c>
      <c r="C21" s="12" t="s">
        <v>29</v>
      </c>
      <c r="D21" s="12" t="s">
        <v>67</v>
      </c>
      <c r="E21" s="12" t="s">
        <v>74</v>
      </c>
      <c r="F21" s="13">
        <v>81</v>
      </c>
      <c r="G21" s="13">
        <v>82.4</v>
      </c>
      <c r="H21" s="13">
        <f t="shared" si="0"/>
        <v>40.5</v>
      </c>
      <c r="I21" s="13">
        <f t="shared" si="1"/>
        <v>41.2</v>
      </c>
      <c r="J21" s="13">
        <f t="shared" si="2"/>
        <v>81.7</v>
      </c>
      <c r="K21" s="15">
        <f t="array" ref="K21">SUMPRODUCT(($D$3:$D$63=D21)*($J$3:$J$63&gt;J21))+1</f>
        <v>3</v>
      </c>
      <c r="L21" s="15" t="s">
        <v>20</v>
      </c>
      <c r="M21" s="16"/>
    </row>
    <row r="22" s="2" customFormat="1" ht="24" customHeight="1" spans="1:13">
      <c r="A22" s="11" t="s">
        <v>75</v>
      </c>
      <c r="B22" s="12" t="s">
        <v>76</v>
      </c>
      <c r="C22" s="12" t="s">
        <v>29</v>
      </c>
      <c r="D22" s="12" t="s">
        <v>67</v>
      </c>
      <c r="E22" s="12" t="s">
        <v>77</v>
      </c>
      <c r="F22" s="13">
        <v>76.5</v>
      </c>
      <c r="G22" s="13">
        <v>86.8</v>
      </c>
      <c r="H22" s="13">
        <f t="shared" si="0"/>
        <v>38.25</v>
      </c>
      <c r="I22" s="13">
        <f t="shared" si="1"/>
        <v>43.4</v>
      </c>
      <c r="J22" s="13">
        <f t="shared" si="2"/>
        <v>81.65</v>
      </c>
      <c r="K22" s="15">
        <f t="array" ref="K22">SUMPRODUCT(($D$3:$D$63=D22)*($J$3:$J$63&gt;J22))+1</f>
        <v>4</v>
      </c>
      <c r="L22" s="15" t="s">
        <v>20</v>
      </c>
      <c r="M22" s="16"/>
    </row>
    <row r="23" s="2" customFormat="1" ht="24" customHeight="1" spans="1:13">
      <c r="A23" s="11" t="s">
        <v>78</v>
      </c>
      <c r="B23" s="12" t="s">
        <v>79</v>
      </c>
      <c r="C23" s="12" t="s">
        <v>29</v>
      </c>
      <c r="D23" s="12" t="s">
        <v>67</v>
      </c>
      <c r="E23" s="12" t="s">
        <v>80</v>
      </c>
      <c r="F23" s="13">
        <v>80</v>
      </c>
      <c r="G23" s="13">
        <v>81.2</v>
      </c>
      <c r="H23" s="13">
        <f t="shared" si="0"/>
        <v>40</v>
      </c>
      <c r="I23" s="13">
        <f t="shared" si="1"/>
        <v>40.6</v>
      </c>
      <c r="J23" s="13">
        <f t="shared" si="2"/>
        <v>80.6</v>
      </c>
      <c r="K23" s="15">
        <f t="array" ref="K23">SUMPRODUCT(($D$3:$D$63=D23)*($J$3:$J$63&gt;J23))+1</f>
        <v>5</v>
      </c>
      <c r="L23" s="15"/>
      <c r="M23" s="16"/>
    </row>
    <row r="24" s="2" customFormat="1" ht="24" customHeight="1" spans="1:13">
      <c r="A24" s="11" t="s">
        <v>81</v>
      </c>
      <c r="B24" s="12" t="s">
        <v>82</v>
      </c>
      <c r="C24" s="12" t="s">
        <v>29</v>
      </c>
      <c r="D24" s="12" t="s">
        <v>67</v>
      </c>
      <c r="E24" s="12" t="s">
        <v>83</v>
      </c>
      <c r="F24" s="13">
        <v>77.5</v>
      </c>
      <c r="G24" s="13">
        <v>82.4</v>
      </c>
      <c r="H24" s="13">
        <f t="shared" si="0"/>
        <v>38.75</v>
      </c>
      <c r="I24" s="13">
        <f t="shared" si="1"/>
        <v>41.2</v>
      </c>
      <c r="J24" s="13">
        <f t="shared" si="2"/>
        <v>79.95</v>
      </c>
      <c r="K24" s="15">
        <f t="array" ref="K24">SUMPRODUCT(($D$3:$D$63=D24)*($J$3:$J$63&gt;J24))+1</f>
        <v>6</v>
      </c>
      <c r="L24" s="15"/>
      <c r="M24" s="16"/>
    </row>
    <row r="25" s="2" customFormat="1" ht="24" customHeight="1" spans="1:13">
      <c r="A25" s="11" t="s">
        <v>84</v>
      </c>
      <c r="B25" s="12" t="s">
        <v>85</v>
      </c>
      <c r="C25" s="12" t="s">
        <v>29</v>
      </c>
      <c r="D25" s="12" t="s">
        <v>67</v>
      </c>
      <c r="E25" s="12" t="s">
        <v>86</v>
      </c>
      <c r="F25" s="13">
        <v>78.9</v>
      </c>
      <c r="G25" s="13">
        <v>79.6</v>
      </c>
      <c r="H25" s="13">
        <f t="shared" si="0"/>
        <v>39.45</v>
      </c>
      <c r="I25" s="13">
        <f t="shared" si="1"/>
        <v>39.8</v>
      </c>
      <c r="J25" s="13">
        <f t="shared" si="2"/>
        <v>79.25</v>
      </c>
      <c r="K25" s="15">
        <f t="array" ref="K25">SUMPRODUCT(($D$3:$D$63=D25)*($J$3:$J$63&gt;J25))+1</f>
        <v>7</v>
      </c>
      <c r="L25" s="15"/>
      <c r="M25" s="16"/>
    </row>
    <row r="26" s="2" customFormat="1" ht="24" customHeight="1" spans="1:13">
      <c r="A26" s="11" t="s">
        <v>87</v>
      </c>
      <c r="B26" s="12" t="s">
        <v>88</v>
      </c>
      <c r="C26" s="12" t="s">
        <v>29</v>
      </c>
      <c r="D26" s="12" t="s">
        <v>67</v>
      </c>
      <c r="E26" s="12" t="s">
        <v>89</v>
      </c>
      <c r="F26" s="13">
        <v>76.3</v>
      </c>
      <c r="G26" s="13">
        <v>80.4</v>
      </c>
      <c r="H26" s="13">
        <f t="shared" si="0"/>
        <v>38.15</v>
      </c>
      <c r="I26" s="13">
        <f t="shared" si="1"/>
        <v>40.2</v>
      </c>
      <c r="J26" s="13">
        <f t="shared" si="2"/>
        <v>78.35</v>
      </c>
      <c r="K26" s="15">
        <f t="array" ref="K26">SUMPRODUCT(($D$3:$D$63=D26)*($J$3:$J$63&gt;J26))+1</f>
        <v>8</v>
      </c>
      <c r="L26" s="15"/>
      <c r="M26" s="16"/>
    </row>
    <row r="27" s="2" customFormat="1" ht="24" customHeight="1" spans="1:13">
      <c r="A27" s="11" t="s">
        <v>90</v>
      </c>
      <c r="B27" s="12" t="s">
        <v>91</v>
      </c>
      <c r="C27" s="12" t="s">
        <v>29</v>
      </c>
      <c r="D27" s="12" t="s">
        <v>67</v>
      </c>
      <c r="E27" s="12" t="s">
        <v>92</v>
      </c>
      <c r="F27" s="13">
        <v>76.3</v>
      </c>
      <c r="G27" s="13">
        <v>78.6</v>
      </c>
      <c r="H27" s="13">
        <f t="shared" si="0"/>
        <v>38.15</v>
      </c>
      <c r="I27" s="13">
        <f t="shared" si="1"/>
        <v>39.3</v>
      </c>
      <c r="J27" s="13">
        <f t="shared" si="2"/>
        <v>77.45</v>
      </c>
      <c r="K27" s="15">
        <f t="array" ref="K27">SUMPRODUCT(($D$3:$D$63=D27)*($J$3:$J$63&gt;J27))+1</f>
        <v>9</v>
      </c>
      <c r="L27" s="15"/>
      <c r="M27" s="16"/>
    </row>
    <row r="28" s="2" customFormat="1" ht="24" customHeight="1" spans="1:13">
      <c r="A28" s="11" t="s">
        <v>93</v>
      </c>
      <c r="B28" s="12" t="s">
        <v>94</v>
      </c>
      <c r="C28" s="12" t="s">
        <v>29</v>
      </c>
      <c r="D28" s="12" t="s">
        <v>67</v>
      </c>
      <c r="E28" s="12" t="s">
        <v>95</v>
      </c>
      <c r="F28" s="13">
        <v>77.5</v>
      </c>
      <c r="G28" s="13">
        <v>77.2</v>
      </c>
      <c r="H28" s="13">
        <f t="shared" si="0"/>
        <v>38.75</v>
      </c>
      <c r="I28" s="13">
        <f t="shared" si="1"/>
        <v>38.6</v>
      </c>
      <c r="J28" s="13">
        <f t="shared" si="2"/>
        <v>77.35</v>
      </c>
      <c r="K28" s="15">
        <f t="array" ref="K28">SUMPRODUCT(($D$3:$D$63=D28)*($J$3:$J$63&gt;J28))+1</f>
        <v>10</v>
      </c>
      <c r="L28" s="15"/>
      <c r="M28" s="16"/>
    </row>
    <row r="29" s="2" customFormat="1" ht="24" customHeight="1" spans="1:13">
      <c r="A29" s="11" t="s">
        <v>96</v>
      </c>
      <c r="B29" s="12" t="s">
        <v>97</v>
      </c>
      <c r="C29" s="12" t="s">
        <v>29</v>
      </c>
      <c r="D29" s="12" t="s">
        <v>67</v>
      </c>
      <c r="E29" s="12" t="s">
        <v>98</v>
      </c>
      <c r="F29" s="13">
        <v>76.1</v>
      </c>
      <c r="G29" s="13">
        <v>76.2</v>
      </c>
      <c r="H29" s="13">
        <f t="shared" si="0"/>
        <v>38.05</v>
      </c>
      <c r="I29" s="13">
        <f t="shared" si="1"/>
        <v>38.1</v>
      </c>
      <c r="J29" s="13">
        <f t="shared" si="2"/>
        <v>76.15</v>
      </c>
      <c r="K29" s="15">
        <f t="array" ref="K29">SUMPRODUCT(($D$3:$D$63=D29)*($J$3:$J$63&gt;J29))+1</f>
        <v>11</v>
      </c>
      <c r="L29" s="15"/>
      <c r="M29" s="16"/>
    </row>
    <row r="30" s="2" customFormat="1" ht="24" customHeight="1" spans="1:13">
      <c r="A30" s="11" t="s">
        <v>99</v>
      </c>
      <c r="B30" s="12" t="s">
        <v>100</v>
      </c>
      <c r="C30" s="12" t="s">
        <v>29</v>
      </c>
      <c r="D30" s="12" t="s">
        <v>67</v>
      </c>
      <c r="E30" s="12" t="s">
        <v>101</v>
      </c>
      <c r="F30" s="13">
        <v>76.7</v>
      </c>
      <c r="G30" s="13">
        <v>75</v>
      </c>
      <c r="H30" s="13">
        <f t="shared" si="0"/>
        <v>38.35</v>
      </c>
      <c r="I30" s="13">
        <f t="shared" si="1"/>
        <v>37.5</v>
      </c>
      <c r="J30" s="13">
        <f t="shared" si="2"/>
        <v>75.85</v>
      </c>
      <c r="K30" s="15">
        <f t="array" ref="K30">SUMPRODUCT(($D$3:$D$63=D30)*($J$3:$J$63&gt;J30))+1</f>
        <v>12</v>
      </c>
      <c r="L30" s="15"/>
      <c r="M30" s="16"/>
    </row>
    <row r="31" s="2" customFormat="1" ht="24" customHeight="1" spans="1:13">
      <c r="A31" s="11" t="s">
        <v>102</v>
      </c>
      <c r="B31" s="12" t="s">
        <v>103</v>
      </c>
      <c r="C31" s="12" t="s">
        <v>104</v>
      </c>
      <c r="D31" s="12" t="s">
        <v>105</v>
      </c>
      <c r="E31" s="12" t="s">
        <v>106</v>
      </c>
      <c r="F31" s="13">
        <v>76.7</v>
      </c>
      <c r="G31" s="13">
        <v>82.4</v>
      </c>
      <c r="H31" s="13">
        <f t="shared" si="0"/>
        <v>38.35</v>
      </c>
      <c r="I31" s="13">
        <f t="shared" si="1"/>
        <v>41.2</v>
      </c>
      <c r="J31" s="13">
        <f t="shared" si="2"/>
        <v>79.55</v>
      </c>
      <c r="K31" s="15">
        <f t="array" ref="K31">SUMPRODUCT(($D$3:$D$63=D31)*($J$3:$J$63&gt;J31))+1</f>
        <v>1</v>
      </c>
      <c r="L31" s="15" t="s">
        <v>20</v>
      </c>
      <c r="M31" s="16"/>
    </row>
    <row r="32" s="2" customFormat="1" ht="24" customHeight="1" spans="1:13">
      <c r="A32" s="11" t="s">
        <v>107</v>
      </c>
      <c r="B32" s="12" t="s">
        <v>108</v>
      </c>
      <c r="C32" s="12" t="s">
        <v>104</v>
      </c>
      <c r="D32" s="12" t="s">
        <v>105</v>
      </c>
      <c r="E32" s="12" t="s">
        <v>109</v>
      </c>
      <c r="F32" s="13">
        <v>76</v>
      </c>
      <c r="G32" s="13">
        <v>82</v>
      </c>
      <c r="H32" s="13">
        <f t="shared" si="0"/>
        <v>38</v>
      </c>
      <c r="I32" s="13">
        <f t="shared" si="1"/>
        <v>41</v>
      </c>
      <c r="J32" s="13">
        <f t="shared" si="2"/>
        <v>79</v>
      </c>
      <c r="K32" s="15">
        <f t="array" ref="K32">SUMPRODUCT(($D$3:$D$63=D32)*($J$3:$J$63&gt;J32))+1</f>
        <v>2</v>
      </c>
      <c r="L32" s="15"/>
      <c r="M32" s="16"/>
    </row>
    <row r="33" s="2" customFormat="1" ht="24" customHeight="1" spans="1:13">
      <c r="A33" s="11" t="s">
        <v>110</v>
      </c>
      <c r="B33" s="12" t="s">
        <v>111</v>
      </c>
      <c r="C33" s="12" t="s">
        <v>104</v>
      </c>
      <c r="D33" s="12" t="s">
        <v>105</v>
      </c>
      <c r="E33" s="12" t="s">
        <v>112</v>
      </c>
      <c r="F33" s="13">
        <v>74.6</v>
      </c>
      <c r="G33" s="13">
        <v>75</v>
      </c>
      <c r="H33" s="13">
        <f t="shared" si="0"/>
        <v>37.3</v>
      </c>
      <c r="I33" s="13">
        <f t="shared" si="1"/>
        <v>37.5</v>
      </c>
      <c r="J33" s="13">
        <f t="shared" si="2"/>
        <v>74.8</v>
      </c>
      <c r="K33" s="15">
        <f t="array" ref="K33">SUMPRODUCT(($D$3:$D$63=D33)*($J$3:$J$63&gt;J33))+1</f>
        <v>3</v>
      </c>
      <c r="L33" s="15"/>
      <c r="M33" s="16"/>
    </row>
    <row r="34" s="2" customFormat="1" ht="24" customHeight="1" spans="1:13">
      <c r="A34" s="11" t="s">
        <v>113</v>
      </c>
      <c r="B34" s="12" t="s">
        <v>114</v>
      </c>
      <c r="C34" s="12" t="s">
        <v>115</v>
      </c>
      <c r="D34" s="12" t="s">
        <v>116</v>
      </c>
      <c r="E34" s="12" t="s">
        <v>117</v>
      </c>
      <c r="F34" s="13">
        <v>71.2</v>
      </c>
      <c r="G34" s="13">
        <v>87.4</v>
      </c>
      <c r="H34" s="13">
        <f t="shared" si="0"/>
        <v>35.6</v>
      </c>
      <c r="I34" s="13">
        <f t="shared" si="1"/>
        <v>43.7</v>
      </c>
      <c r="J34" s="13">
        <f t="shared" si="2"/>
        <v>79.3</v>
      </c>
      <c r="K34" s="15">
        <f t="array" ref="K34">SUMPRODUCT(($D$3:$D$63=D34)*($J$3:$J$63&gt;J34))+1</f>
        <v>1</v>
      </c>
      <c r="L34" s="15" t="s">
        <v>20</v>
      </c>
      <c r="M34" s="16"/>
    </row>
    <row r="35" s="2" customFormat="1" ht="24" customHeight="1" spans="1:13">
      <c r="A35" s="11" t="s">
        <v>118</v>
      </c>
      <c r="B35" s="12" t="s">
        <v>119</v>
      </c>
      <c r="C35" s="12" t="s">
        <v>115</v>
      </c>
      <c r="D35" s="12" t="s">
        <v>116</v>
      </c>
      <c r="E35" s="12" t="s">
        <v>120</v>
      </c>
      <c r="F35" s="13">
        <v>70.2</v>
      </c>
      <c r="G35" s="13">
        <v>87.8</v>
      </c>
      <c r="H35" s="13">
        <f t="shared" si="0"/>
        <v>35.1</v>
      </c>
      <c r="I35" s="13">
        <f t="shared" si="1"/>
        <v>43.9</v>
      </c>
      <c r="J35" s="13">
        <f t="shared" si="2"/>
        <v>79</v>
      </c>
      <c r="K35" s="15">
        <f t="array" ref="K35">SUMPRODUCT(($D$3:$D$63=D35)*($J$3:$J$63&gt;J35))+1</f>
        <v>2</v>
      </c>
      <c r="L35" s="15" t="s">
        <v>20</v>
      </c>
      <c r="M35" s="16"/>
    </row>
    <row r="36" s="2" customFormat="1" ht="24" customHeight="1" spans="1:13">
      <c r="A36" s="11" t="s">
        <v>121</v>
      </c>
      <c r="B36" s="12" t="s">
        <v>122</v>
      </c>
      <c r="C36" s="12" t="s">
        <v>115</v>
      </c>
      <c r="D36" s="12" t="s">
        <v>116</v>
      </c>
      <c r="E36" s="12" t="s">
        <v>123</v>
      </c>
      <c r="F36" s="13">
        <v>73</v>
      </c>
      <c r="G36" s="13">
        <v>84.6</v>
      </c>
      <c r="H36" s="13">
        <f t="shared" si="0"/>
        <v>36.5</v>
      </c>
      <c r="I36" s="13">
        <f t="shared" si="1"/>
        <v>42.3</v>
      </c>
      <c r="J36" s="13">
        <f t="shared" si="2"/>
        <v>78.8</v>
      </c>
      <c r="K36" s="15">
        <f t="array" ref="K36">SUMPRODUCT(($D$3:$D$63=D36)*($J$3:$J$63&gt;J36))+1</f>
        <v>3</v>
      </c>
      <c r="L36" s="15" t="s">
        <v>20</v>
      </c>
      <c r="M36" s="16"/>
    </row>
    <row r="37" s="2" customFormat="1" ht="24" customHeight="1" spans="1:13">
      <c r="A37" s="11" t="s">
        <v>124</v>
      </c>
      <c r="B37" s="12" t="s">
        <v>125</v>
      </c>
      <c r="C37" s="12" t="s">
        <v>115</v>
      </c>
      <c r="D37" s="12" t="s">
        <v>116</v>
      </c>
      <c r="E37" s="12" t="s">
        <v>126</v>
      </c>
      <c r="F37" s="13">
        <v>69.9</v>
      </c>
      <c r="G37" s="13">
        <v>86.6</v>
      </c>
      <c r="H37" s="13">
        <f t="shared" si="0"/>
        <v>34.95</v>
      </c>
      <c r="I37" s="13">
        <f t="shared" si="1"/>
        <v>43.3</v>
      </c>
      <c r="J37" s="13">
        <f t="shared" si="2"/>
        <v>78.25</v>
      </c>
      <c r="K37" s="15">
        <f t="array" ref="K37">SUMPRODUCT(($D$3:$D$63=D37)*($J$3:$J$63&gt;J37))+1</f>
        <v>4</v>
      </c>
      <c r="L37" s="15" t="s">
        <v>20</v>
      </c>
      <c r="M37" s="16"/>
    </row>
    <row r="38" s="2" customFormat="1" ht="24" customHeight="1" spans="1:13">
      <c r="A38" s="11" t="s">
        <v>127</v>
      </c>
      <c r="B38" s="12" t="s">
        <v>128</v>
      </c>
      <c r="C38" s="12" t="s">
        <v>115</v>
      </c>
      <c r="D38" s="12" t="s">
        <v>116</v>
      </c>
      <c r="E38" s="12" t="s">
        <v>129</v>
      </c>
      <c r="F38" s="13">
        <v>74.8</v>
      </c>
      <c r="G38" s="13">
        <v>81</v>
      </c>
      <c r="H38" s="13">
        <f t="shared" si="0"/>
        <v>37.4</v>
      </c>
      <c r="I38" s="13">
        <f t="shared" si="1"/>
        <v>40.5</v>
      </c>
      <c r="J38" s="13">
        <f t="shared" si="2"/>
        <v>77.9</v>
      </c>
      <c r="K38" s="15">
        <f t="array" ref="K38">SUMPRODUCT(($D$3:$D$63=D38)*($J$3:$J$63&gt;J38))+1</f>
        <v>5</v>
      </c>
      <c r="L38" s="15" t="s">
        <v>20</v>
      </c>
      <c r="M38" s="16"/>
    </row>
    <row r="39" s="2" customFormat="1" ht="24" customHeight="1" spans="1:13">
      <c r="A39" s="11" t="s">
        <v>130</v>
      </c>
      <c r="B39" s="12" t="s">
        <v>131</v>
      </c>
      <c r="C39" s="12" t="s">
        <v>115</v>
      </c>
      <c r="D39" s="12" t="s">
        <v>116</v>
      </c>
      <c r="E39" s="12" t="s">
        <v>132</v>
      </c>
      <c r="F39" s="13">
        <v>73.5</v>
      </c>
      <c r="G39" s="13">
        <v>79</v>
      </c>
      <c r="H39" s="13">
        <f t="shared" si="0"/>
        <v>36.75</v>
      </c>
      <c r="I39" s="13">
        <f t="shared" si="1"/>
        <v>39.5</v>
      </c>
      <c r="J39" s="13">
        <f t="shared" si="2"/>
        <v>76.25</v>
      </c>
      <c r="K39" s="15">
        <f t="array" ref="K39">SUMPRODUCT(($D$3:$D$63=D39)*($J$3:$J$63&gt;J39))+1</f>
        <v>6</v>
      </c>
      <c r="L39" s="15" t="s">
        <v>20</v>
      </c>
      <c r="M39" s="16"/>
    </row>
    <row r="40" s="2" customFormat="1" ht="24" customHeight="1" spans="1:13">
      <c r="A40" s="11" t="s">
        <v>133</v>
      </c>
      <c r="B40" s="12" t="s">
        <v>134</v>
      </c>
      <c r="C40" s="12" t="s">
        <v>115</v>
      </c>
      <c r="D40" s="12" t="s">
        <v>116</v>
      </c>
      <c r="E40" s="12" t="s">
        <v>135</v>
      </c>
      <c r="F40" s="13">
        <v>72.1</v>
      </c>
      <c r="G40" s="13">
        <v>79.8</v>
      </c>
      <c r="H40" s="13">
        <f t="shared" si="0"/>
        <v>36.05</v>
      </c>
      <c r="I40" s="13">
        <f t="shared" si="1"/>
        <v>39.9</v>
      </c>
      <c r="J40" s="13">
        <f t="shared" si="2"/>
        <v>75.95</v>
      </c>
      <c r="K40" s="15">
        <f t="array" ref="K40">SUMPRODUCT(($D$3:$D$63=D40)*($J$3:$J$63&gt;J40))+1</f>
        <v>7</v>
      </c>
      <c r="L40" s="15"/>
      <c r="M40" s="16"/>
    </row>
    <row r="41" s="2" customFormat="1" ht="24" customHeight="1" spans="1:13">
      <c r="A41" s="11" t="s">
        <v>136</v>
      </c>
      <c r="B41" s="12" t="s">
        <v>137</v>
      </c>
      <c r="C41" s="12" t="s">
        <v>115</v>
      </c>
      <c r="D41" s="12" t="s">
        <v>116</v>
      </c>
      <c r="E41" s="12" t="s">
        <v>138</v>
      </c>
      <c r="F41" s="13">
        <v>75.6</v>
      </c>
      <c r="G41" s="13">
        <v>75</v>
      </c>
      <c r="H41" s="13">
        <f t="shared" si="0"/>
        <v>37.8</v>
      </c>
      <c r="I41" s="13">
        <f t="shared" si="1"/>
        <v>37.5</v>
      </c>
      <c r="J41" s="13">
        <f t="shared" si="2"/>
        <v>75.3</v>
      </c>
      <c r="K41" s="15">
        <f t="array" ref="K41">SUMPRODUCT(($D$3:$D$63=D41)*($J$3:$J$63&gt;J41))+1</f>
        <v>8</v>
      </c>
      <c r="L41" s="15"/>
      <c r="M41" s="16"/>
    </row>
    <row r="42" s="2" customFormat="1" ht="24" customHeight="1" spans="1:13">
      <c r="A42" s="11" t="s">
        <v>139</v>
      </c>
      <c r="B42" s="12" t="s">
        <v>140</v>
      </c>
      <c r="C42" s="12" t="s">
        <v>115</v>
      </c>
      <c r="D42" s="12" t="s">
        <v>116</v>
      </c>
      <c r="E42" s="12" t="s">
        <v>141</v>
      </c>
      <c r="F42" s="13">
        <v>78.3</v>
      </c>
      <c r="G42" s="13">
        <v>71.4</v>
      </c>
      <c r="H42" s="13">
        <f t="shared" si="0"/>
        <v>39.15</v>
      </c>
      <c r="I42" s="13">
        <f t="shared" si="1"/>
        <v>35.7</v>
      </c>
      <c r="J42" s="13">
        <f t="shared" si="2"/>
        <v>74.85</v>
      </c>
      <c r="K42" s="15">
        <f t="array" ref="K42">SUMPRODUCT(($D$3:$D$63=D42)*($J$3:$J$63&gt;J42))+1</f>
        <v>9</v>
      </c>
      <c r="L42" s="15"/>
      <c r="M42" s="16"/>
    </row>
    <row r="43" s="2" customFormat="1" ht="24" customHeight="1" spans="1:13">
      <c r="A43" s="11" t="s">
        <v>142</v>
      </c>
      <c r="B43" s="12" t="s">
        <v>143</v>
      </c>
      <c r="C43" s="12" t="s">
        <v>115</v>
      </c>
      <c r="D43" s="12" t="s">
        <v>116</v>
      </c>
      <c r="E43" s="12" t="s">
        <v>144</v>
      </c>
      <c r="F43" s="13">
        <v>70.1</v>
      </c>
      <c r="G43" s="13">
        <v>79.4</v>
      </c>
      <c r="H43" s="13">
        <f t="shared" si="0"/>
        <v>35.05</v>
      </c>
      <c r="I43" s="13">
        <f t="shared" si="1"/>
        <v>39.7</v>
      </c>
      <c r="J43" s="13">
        <f t="shared" si="2"/>
        <v>74.75</v>
      </c>
      <c r="K43" s="15">
        <f t="array" ref="K43">SUMPRODUCT(($D$3:$D$63=D43)*($J$3:$J$63&gt;J43))+1</f>
        <v>10</v>
      </c>
      <c r="L43" s="15"/>
      <c r="M43" s="16"/>
    </row>
    <row r="44" s="2" customFormat="1" ht="24" customHeight="1" spans="1:13">
      <c r="A44" s="11" t="s">
        <v>145</v>
      </c>
      <c r="B44" s="12" t="s">
        <v>146</v>
      </c>
      <c r="C44" s="12" t="s">
        <v>115</v>
      </c>
      <c r="D44" s="12" t="s">
        <v>116</v>
      </c>
      <c r="E44" s="12" t="s">
        <v>147</v>
      </c>
      <c r="F44" s="13">
        <v>70.5</v>
      </c>
      <c r="G44" s="13">
        <v>78.8</v>
      </c>
      <c r="H44" s="13">
        <f t="shared" si="0"/>
        <v>35.25</v>
      </c>
      <c r="I44" s="13">
        <f t="shared" si="1"/>
        <v>39.4</v>
      </c>
      <c r="J44" s="13">
        <f t="shared" si="2"/>
        <v>74.65</v>
      </c>
      <c r="K44" s="15">
        <f t="array" ref="K44">SUMPRODUCT(($D$3:$D$63=D44)*($J$3:$J$63&gt;J44))+1</f>
        <v>11</v>
      </c>
      <c r="L44" s="15"/>
      <c r="M44" s="16"/>
    </row>
    <row r="45" s="2" customFormat="1" ht="24" customHeight="1" spans="1:13">
      <c r="A45" s="11" t="s">
        <v>148</v>
      </c>
      <c r="B45" s="12" t="s">
        <v>149</v>
      </c>
      <c r="C45" s="12" t="s">
        <v>115</v>
      </c>
      <c r="D45" s="12" t="s">
        <v>116</v>
      </c>
      <c r="E45" s="12" t="s">
        <v>150</v>
      </c>
      <c r="F45" s="13">
        <v>72.3</v>
      </c>
      <c r="G45" s="13">
        <v>74.4</v>
      </c>
      <c r="H45" s="13">
        <f t="shared" si="0"/>
        <v>36.15</v>
      </c>
      <c r="I45" s="13">
        <f t="shared" si="1"/>
        <v>37.2</v>
      </c>
      <c r="J45" s="13">
        <f t="shared" si="2"/>
        <v>73.35</v>
      </c>
      <c r="K45" s="15">
        <f t="array" ref="K45">SUMPRODUCT(($D$3:$D$63=D45)*($J$3:$J$63&gt;J45))+1</f>
        <v>12</v>
      </c>
      <c r="L45" s="15"/>
      <c r="M45" s="16"/>
    </row>
    <row r="46" s="2" customFormat="1" ht="24" customHeight="1" spans="1:13">
      <c r="A46" s="11" t="s">
        <v>151</v>
      </c>
      <c r="B46" s="12" t="s">
        <v>152</v>
      </c>
      <c r="C46" s="12" t="s">
        <v>115</v>
      </c>
      <c r="D46" s="12" t="s">
        <v>116</v>
      </c>
      <c r="E46" s="12" t="s">
        <v>153</v>
      </c>
      <c r="F46" s="13">
        <v>74.9</v>
      </c>
      <c r="G46" s="13">
        <v>70.6</v>
      </c>
      <c r="H46" s="13">
        <f t="shared" si="0"/>
        <v>37.45</v>
      </c>
      <c r="I46" s="13">
        <f t="shared" si="1"/>
        <v>35.3</v>
      </c>
      <c r="J46" s="13">
        <f t="shared" si="2"/>
        <v>72.75</v>
      </c>
      <c r="K46" s="15">
        <f t="array" ref="K46">SUMPRODUCT(($D$3:$D$63=D46)*($J$3:$J$63&gt;J46))+1</f>
        <v>13</v>
      </c>
      <c r="L46" s="15"/>
      <c r="M46" s="16"/>
    </row>
    <row r="47" s="2" customFormat="1" ht="24" customHeight="1" spans="1:13">
      <c r="A47" s="11" t="s">
        <v>154</v>
      </c>
      <c r="B47" s="12" t="s">
        <v>155</v>
      </c>
      <c r="C47" s="12" t="s">
        <v>115</v>
      </c>
      <c r="D47" s="12" t="s">
        <v>116</v>
      </c>
      <c r="E47" s="12" t="s">
        <v>156</v>
      </c>
      <c r="F47" s="13">
        <v>70.6</v>
      </c>
      <c r="G47" s="13">
        <v>74.4</v>
      </c>
      <c r="H47" s="13">
        <f t="shared" si="0"/>
        <v>35.3</v>
      </c>
      <c r="I47" s="13">
        <f t="shared" si="1"/>
        <v>37.2</v>
      </c>
      <c r="J47" s="13">
        <f t="shared" si="2"/>
        <v>72.5</v>
      </c>
      <c r="K47" s="15">
        <f t="array" ref="K47">SUMPRODUCT(($D$3:$D$63=D47)*($J$3:$J$63&gt;J47))+1</f>
        <v>14</v>
      </c>
      <c r="L47" s="15"/>
      <c r="M47" s="16"/>
    </row>
    <row r="48" s="2" customFormat="1" ht="24" customHeight="1" spans="1:13">
      <c r="A48" s="11" t="s">
        <v>157</v>
      </c>
      <c r="B48" s="12" t="s">
        <v>158</v>
      </c>
      <c r="C48" s="12" t="s">
        <v>115</v>
      </c>
      <c r="D48" s="12" t="s">
        <v>116</v>
      </c>
      <c r="E48" s="12" t="s">
        <v>159</v>
      </c>
      <c r="F48" s="13">
        <v>71.9</v>
      </c>
      <c r="G48" s="13">
        <v>73</v>
      </c>
      <c r="H48" s="13">
        <f t="shared" si="0"/>
        <v>35.95</v>
      </c>
      <c r="I48" s="13">
        <f t="shared" si="1"/>
        <v>36.5</v>
      </c>
      <c r="J48" s="13">
        <f t="shared" si="2"/>
        <v>72.45</v>
      </c>
      <c r="K48" s="15">
        <f t="array" ref="K48">SUMPRODUCT(($D$3:$D$63=D48)*($J$3:$J$63&gt;J48))+1</f>
        <v>15</v>
      </c>
      <c r="L48" s="15"/>
      <c r="M48" s="16"/>
    </row>
    <row r="49" s="2" customFormat="1" ht="24" customHeight="1" spans="1:13">
      <c r="A49" s="11" t="s">
        <v>160</v>
      </c>
      <c r="B49" s="12" t="s">
        <v>161</v>
      </c>
      <c r="C49" s="12" t="s">
        <v>115</v>
      </c>
      <c r="D49" s="12" t="s">
        <v>116</v>
      </c>
      <c r="E49" s="12" t="s">
        <v>162</v>
      </c>
      <c r="F49" s="13">
        <v>71.7</v>
      </c>
      <c r="G49" s="13">
        <v>67.2</v>
      </c>
      <c r="H49" s="13">
        <f t="shared" si="0"/>
        <v>35.85</v>
      </c>
      <c r="I49" s="13">
        <f t="shared" si="1"/>
        <v>33.6</v>
      </c>
      <c r="J49" s="13">
        <f t="shared" si="2"/>
        <v>69.45</v>
      </c>
      <c r="K49" s="15">
        <f t="array" ref="K49">SUMPRODUCT(($D$3:$D$63=D49)*($J$3:$J$63&gt;J49))+1</f>
        <v>16</v>
      </c>
      <c r="L49" s="15"/>
      <c r="M49" s="16"/>
    </row>
    <row r="50" s="2" customFormat="1" ht="24" customHeight="1" spans="1:13">
      <c r="A50" s="11" t="s">
        <v>163</v>
      </c>
      <c r="B50" s="12" t="s">
        <v>164</v>
      </c>
      <c r="C50" s="12" t="s">
        <v>115</v>
      </c>
      <c r="D50" s="12" t="s">
        <v>116</v>
      </c>
      <c r="E50" s="12" t="s">
        <v>165</v>
      </c>
      <c r="F50" s="13">
        <v>70</v>
      </c>
      <c r="G50" s="13">
        <v>68</v>
      </c>
      <c r="H50" s="13">
        <f t="shared" si="0"/>
        <v>35</v>
      </c>
      <c r="I50" s="13">
        <f t="shared" si="1"/>
        <v>34</v>
      </c>
      <c r="J50" s="13">
        <f t="shared" si="2"/>
        <v>69</v>
      </c>
      <c r="K50" s="15">
        <f t="array" ref="K50">SUMPRODUCT(($D$3:$D$63=D50)*($J$3:$J$63&gt;J50))+1</f>
        <v>17</v>
      </c>
      <c r="L50" s="15"/>
      <c r="M50" s="16"/>
    </row>
    <row r="51" s="2" customFormat="1" ht="24" customHeight="1" spans="1:13">
      <c r="A51" s="11" t="s">
        <v>166</v>
      </c>
      <c r="B51" s="12" t="s">
        <v>167</v>
      </c>
      <c r="C51" s="12" t="s">
        <v>115</v>
      </c>
      <c r="D51" s="12" t="s">
        <v>116</v>
      </c>
      <c r="E51" s="12" t="s">
        <v>168</v>
      </c>
      <c r="F51" s="13">
        <v>71.1</v>
      </c>
      <c r="G51" s="14">
        <v>0</v>
      </c>
      <c r="H51" s="13">
        <f t="shared" si="0"/>
        <v>35.55</v>
      </c>
      <c r="I51" s="13">
        <f t="shared" si="1"/>
        <v>0</v>
      </c>
      <c r="J51" s="13">
        <f t="shared" si="2"/>
        <v>35.55</v>
      </c>
      <c r="K51" s="15">
        <f t="array" ref="K51">SUMPRODUCT(($D$3:$D$63=D51)*($J$3:$J$63&gt;J51))+1</f>
        <v>18</v>
      </c>
      <c r="L51" s="15"/>
      <c r="M51" s="16"/>
    </row>
    <row r="52" s="2" customFormat="1" ht="24" customHeight="1" spans="1:13">
      <c r="A52" s="11" t="s">
        <v>169</v>
      </c>
      <c r="B52" s="12" t="s">
        <v>170</v>
      </c>
      <c r="C52" s="12" t="s">
        <v>171</v>
      </c>
      <c r="D52" s="12" t="s">
        <v>172</v>
      </c>
      <c r="E52" s="12" t="s">
        <v>173</v>
      </c>
      <c r="F52" s="13">
        <v>74.6</v>
      </c>
      <c r="G52" s="13">
        <v>87.8</v>
      </c>
      <c r="H52" s="13">
        <f t="shared" si="0"/>
        <v>37.3</v>
      </c>
      <c r="I52" s="13">
        <f t="shared" si="1"/>
        <v>43.9</v>
      </c>
      <c r="J52" s="13">
        <f t="shared" si="2"/>
        <v>81.2</v>
      </c>
      <c r="K52" s="15">
        <f t="array" ref="K52">SUMPRODUCT(($D$3:$D$63=D52)*($J$3:$J$63&gt;J52))+1</f>
        <v>1</v>
      </c>
      <c r="L52" s="15" t="s">
        <v>20</v>
      </c>
      <c r="M52" s="16"/>
    </row>
    <row r="53" s="2" customFormat="1" ht="24" customHeight="1" spans="1:13">
      <c r="A53" s="11" t="s">
        <v>174</v>
      </c>
      <c r="B53" s="12" t="s">
        <v>175</v>
      </c>
      <c r="C53" s="12" t="s">
        <v>171</v>
      </c>
      <c r="D53" s="12" t="s">
        <v>172</v>
      </c>
      <c r="E53" s="12" t="s">
        <v>176</v>
      </c>
      <c r="F53" s="13">
        <v>69.2</v>
      </c>
      <c r="G53" s="13">
        <v>84.2</v>
      </c>
      <c r="H53" s="13">
        <f t="shared" si="0"/>
        <v>34.6</v>
      </c>
      <c r="I53" s="13">
        <f t="shared" si="1"/>
        <v>42.1</v>
      </c>
      <c r="J53" s="13">
        <f t="shared" si="2"/>
        <v>76.7</v>
      </c>
      <c r="K53" s="15">
        <f t="array" ref="K53">SUMPRODUCT(($D$3:$D$63=D53)*($J$3:$J$63&gt;J53))+1</f>
        <v>2</v>
      </c>
      <c r="L53" s="15" t="s">
        <v>20</v>
      </c>
      <c r="M53" s="16"/>
    </row>
    <row r="54" s="2" customFormat="1" ht="24" customHeight="1" spans="1:13">
      <c r="A54" s="11" t="s">
        <v>177</v>
      </c>
      <c r="B54" s="12" t="s">
        <v>178</v>
      </c>
      <c r="C54" s="12" t="s">
        <v>171</v>
      </c>
      <c r="D54" s="12" t="s">
        <v>172</v>
      </c>
      <c r="E54" s="12" t="s">
        <v>179</v>
      </c>
      <c r="F54" s="13">
        <v>65.9</v>
      </c>
      <c r="G54" s="13">
        <v>87.4</v>
      </c>
      <c r="H54" s="13">
        <f t="shared" si="0"/>
        <v>32.95</v>
      </c>
      <c r="I54" s="13">
        <f t="shared" si="1"/>
        <v>43.7</v>
      </c>
      <c r="J54" s="13">
        <f t="shared" si="2"/>
        <v>76.65</v>
      </c>
      <c r="K54" s="15">
        <f t="array" ref="K54">SUMPRODUCT(($D$3:$D$63=D54)*($J$3:$J$63&gt;J54))+1</f>
        <v>3</v>
      </c>
      <c r="L54" s="15" t="s">
        <v>20</v>
      </c>
      <c r="M54" s="16"/>
    </row>
    <row r="55" s="2" customFormat="1" ht="24" customHeight="1" spans="1:13">
      <c r="A55" s="11" t="s">
        <v>180</v>
      </c>
      <c r="B55" s="12" t="s">
        <v>181</v>
      </c>
      <c r="C55" s="12" t="s">
        <v>171</v>
      </c>
      <c r="D55" s="12" t="s">
        <v>172</v>
      </c>
      <c r="E55" s="12" t="s">
        <v>182</v>
      </c>
      <c r="F55" s="13">
        <v>67.2</v>
      </c>
      <c r="G55" s="13">
        <v>80.4</v>
      </c>
      <c r="H55" s="13">
        <f t="shared" si="0"/>
        <v>33.6</v>
      </c>
      <c r="I55" s="13">
        <f t="shared" si="1"/>
        <v>40.2</v>
      </c>
      <c r="J55" s="13">
        <f t="shared" si="2"/>
        <v>73.8</v>
      </c>
      <c r="K55" s="15">
        <f t="array" ref="K55">SUMPRODUCT(($D$3:$D$63=D55)*($J$3:$J$63&gt;J55))+1</f>
        <v>4</v>
      </c>
      <c r="L55" s="15"/>
      <c r="M55" s="16"/>
    </row>
    <row r="56" s="2" customFormat="1" ht="24" customHeight="1" spans="1:13">
      <c r="A56" s="11" t="s">
        <v>183</v>
      </c>
      <c r="B56" s="12" t="s">
        <v>184</v>
      </c>
      <c r="C56" s="12" t="s">
        <v>171</v>
      </c>
      <c r="D56" s="12" t="s">
        <v>172</v>
      </c>
      <c r="E56" s="12" t="s">
        <v>185</v>
      </c>
      <c r="F56" s="13">
        <v>68.4</v>
      </c>
      <c r="G56" s="13">
        <v>74.6</v>
      </c>
      <c r="H56" s="13">
        <f t="shared" si="0"/>
        <v>34.2</v>
      </c>
      <c r="I56" s="13">
        <f t="shared" si="1"/>
        <v>37.3</v>
      </c>
      <c r="J56" s="13">
        <f t="shared" si="2"/>
        <v>71.5</v>
      </c>
      <c r="K56" s="15">
        <f t="array" ref="K56">SUMPRODUCT(($D$3:$D$63=D56)*($J$3:$J$63&gt;J56))+1</f>
        <v>5</v>
      </c>
      <c r="L56" s="15"/>
      <c r="M56" s="16"/>
    </row>
    <row r="57" s="2" customFormat="1" ht="24" customHeight="1" spans="1:13">
      <c r="A57" s="11" t="s">
        <v>186</v>
      </c>
      <c r="B57" s="12" t="s">
        <v>187</v>
      </c>
      <c r="C57" s="12" t="s">
        <v>171</v>
      </c>
      <c r="D57" s="12" t="s">
        <v>172</v>
      </c>
      <c r="E57" s="12" t="s">
        <v>188</v>
      </c>
      <c r="F57" s="13">
        <v>67.4</v>
      </c>
      <c r="G57" s="13">
        <v>75</v>
      </c>
      <c r="H57" s="13">
        <f t="shared" si="0"/>
        <v>33.7</v>
      </c>
      <c r="I57" s="13">
        <f t="shared" si="1"/>
        <v>37.5</v>
      </c>
      <c r="J57" s="13">
        <f t="shared" si="2"/>
        <v>71.2</v>
      </c>
      <c r="K57" s="15">
        <f t="array" ref="K57">SUMPRODUCT(($D$3:$D$63=D57)*($J$3:$J$63&gt;J57))+1</f>
        <v>6</v>
      </c>
      <c r="L57" s="15"/>
      <c r="M57" s="16"/>
    </row>
    <row r="58" s="2" customFormat="1" ht="24" customHeight="1" spans="1:13">
      <c r="A58" s="11" t="s">
        <v>189</v>
      </c>
      <c r="B58" s="12" t="s">
        <v>190</v>
      </c>
      <c r="C58" s="12" t="s">
        <v>171</v>
      </c>
      <c r="D58" s="12" t="s">
        <v>172</v>
      </c>
      <c r="E58" s="12" t="s">
        <v>191</v>
      </c>
      <c r="F58" s="13">
        <v>69.5</v>
      </c>
      <c r="G58" s="13">
        <v>69.6</v>
      </c>
      <c r="H58" s="13">
        <f t="shared" si="0"/>
        <v>34.75</v>
      </c>
      <c r="I58" s="13">
        <f t="shared" si="1"/>
        <v>34.8</v>
      </c>
      <c r="J58" s="13">
        <f t="shared" si="2"/>
        <v>69.55</v>
      </c>
      <c r="K58" s="15">
        <f t="array" ref="K58">SUMPRODUCT(($D$3:$D$63=D58)*($J$3:$J$63&gt;J58))+1</f>
        <v>7</v>
      </c>
      <c r="L58" s="15"/>
      <c r="M58" s="16"/>
    </row>
    <row r="59" s="2" customFormat="1" ht="24" customHeight="1" spans="1:13">
      <c r="A59" s="11" t="s">
        <v>192</v>
      </c>
      <c r="B59" s="12" t="s">
        <v>193</v>
      </c>
      <c r="C59" s="12" t="s">
        <v>171</v>
      </c>
      <c r="D59" s="12" t="s">
        <v>172</v>
      </c>
      <c r="E59" s="12" t="s">
        <v>194</v>
      </c>
      <c r="F59" s="13">
        <v>68.9</v>
      </c>
      <c r="G59" s="13">
        <v>68.4</v>
      </c>
      <c r="H59" s="13">
        <f t="shared" si="0"/>
        <v>34.45</v>
      </c>
      <c r="I59" s="13">
        <f t="shared" si="1"/>
        <v>34.2</v>
      </c>
      <c r="J59" s="13">
        <f t="shared" si="2"/>
        <v>68.65</v>
      </c>
      <c r="K59" s="15">
        <f t="array" ref="K59">SUMPRODUCT(($D$3:$D$63=D59)*($J$3:$J$63&gt;J59))+1</f>
        <v>8</v>
      </c>
      <c r="L59" s="15"/>
      <c r="M59" s="16"/>
    </row>
    <row r="60" s="2" customFormat="1" ht="24" customHeight="1" spans="1:13">
      <c r="A60" s="11" t="s">
        <v>195</v>
      </c>
      <c r="B60" s="12" t="s">
        <v>196</v>
      </c>
      <c r="C60" s="12" t="s">
        <v>171</v>
      </c>
      <c r="D60" s="12" t="s">
        <v>172</v>
      </c>
      <c r="E60" s="12" t="s">
        <v>197</v>
      </c>
      <c r="F60" s="13">
        <v>69.5</v>
      </c>
      <c r="G60" s="14">
        <v>0</v>
      </c>
      <c r="H60" s="13">
        <f t="shared" si="0"/>
        <v>34.75</v>
      </c>
      <c r="I60" s="13">
        <f t="shared" si="1"/>
        <v>0</v>
      </c>
      <c r="J60" s="13">
        <f t="shared" si="2"/>
        <v>34.75</v>
      </c>
      <c r="K60" s="15">
        <f t="array" ref="K60">SUMPRODUCT(($D$3:$D$63=D60)*($J$3:$J$63&gt;J60))+1</f>
        <v>9</v>
      </c>
      <c r="L60" s="15"/>
      <c r="M60" s="16"/>
    </row>
    <row r="61" s="2" customFormat="1" ht="24" customHeight="1" spans="1:13">
      <c r="A61" s="11" t="s">
        <v>198</v>
      </c>
      <c r="B61" s="12" t="s">
        <v>199</v>
      </c>
      <c r="C61" s="12" t="s">
        <v>200</v>
      </c>
      <c r="D61" s="12" t="s">
        <v>201</v>
      </c>
      <c r="E61" s="12" t="s">
        <v>202</v>
      </c>
      <c r="F61" s="13">
        <v>71.6</v>
      </c>
      <c r="G61" s="13">
        <v>78.9</v>
      </c>
      <c r="H61" s="13">
        <f t="shared" si="0"/>
        <v>35.8</v>
      </c>
      <c r="I61" s="13">
        <f t="shared" si="1"/>
        <v>39.45</v>
      </c>
      <c r="J61" s="13">
        <f t="shared" si="2"/>
        <v>75.25</v>
      </c>
      <c r="K61" s="15">
        <f t="array" ref="K61">SUMPRODUCT(($D$3:$D$63=D61)*($J$3:$J$63&gt;J61))+1</f>
        <v>1</v>
      </c>
      <c r="L61" s="15" t="s">
        <v>20</v>
      </c>
      <c r="M61" s="16"/>
    </row>
    <row r="62" s="2" customFormat="1" ht="24" customHeight="1" spans="1:13">
      <c r="A62" s="11" t="s">
        <v>203</v>
      </c>
      <c r="B62" s="12" t="s">
        <v>204</v>
      </c>
      <c r="C62" s="12" t="s">
        <v>200</v>
      </c>
      <c r="D62" s="12" t="s">
        <v>201</v>
      </c>
      <c r="E62" s="12" t="s">
        <v>205</v>
      </c>
      <c r="F62" s="13">
        <v>71.9</v>
      </c>
      <c r="G62" s="13">
        <v>77</v>
      </c>
      <c r="H62" s="13">
        <f t="shared" si="0"/>
        <v>35.95</v>
      </c>
      <c r="I62" s="13">
        <f t="shared" si="1"/>
        <v>38.5</v>
      </c>
      <c r="J62" s="13">
        <f t="shared" si="2"/>
        <v>74.45</v>
      </c>
      <c r="K62" s="15">
        <f t="array" ref="K62">SUMPRODUCT(($D$3:$D$63=D62)*($J$3:$J$63&gt;J62))+1</f>
        <v>2</v>
      </c>
      <c r="L62" s="15"/>
      <c r="M62" s="16"/>
    </row>
    <row r="63" s="2" customFormat="1" ht="24" customHeight="1" spans="1:13">
      <c r="A63" s="11" t="s">
        <v>206</v>
      </c>
      <c r="B63" s="12" t="s">
        <v>207</v>
      </c>
      <c r="C63" s="12" t="s">
        <v>200</v>
      </c>
      <c r="D63" s="12" t="s">
        <v>201</v>
      </c>
      <c r="E63" s="12" t="s">
        <v>208</v>
      </c>
      <c r="F63" s="13">
        <v>71.3</v>
      </c>
      <c r="G63" s="13">
        <v>75.2</v>
      </c>
      <c r="H63" s="13">
        <f t="shared" si="0"/>
        <v>35.65</v>
      </c>
      <c r="I63" s="13">
        <f t="shared" si="1"/>
        <v>37.6</v>
      </c>
      <c r="J63" s="13">
        <f t="shared" si="2"/>
        <v>73.25</v>
      </c>
      <c r="K63" s="15">
        <f t="array" ref="K63">SUMPRODUCT(($D$3:$D$63=D63)*($J$3:$J$63&gt;J63))+1</f>
        <v>3</v>
      </c>
      <c r="L63" s="15"/>
      <c r="M63" s="16"/>
    </row>
  </sheetData>
  <sheetProtection password="DF3E" sheet="1" autoFilter="0" objects="1"/>
  <autoFilter xmlns:etc="http://www.wps.cn/officeDocument/2017/etCustomData" ref="A3:M63" etc:filterBottomFollowUsedRange="0">
    <extLst/>
  </autoFilter>
  <sortState ref="A4:W63">
    <sortCondition ref="D4:D63"/>
    <sortCondition ref="K4:K63"/>
  </sortState>
  <mergeCells count="2">
    <mergeCell ref="A1:B1"/>
    <mergeCell ref="A2:M2"/>
  </mergeCells>
  <pageMargins left="0.295138888888889" right="0.295138888888889" top="0.751388888888889" bottom="0.751388888888889" header="0.298611111111111" footer="0.298611111111111"/>
  <pageSetup paperSize="9" scale="76" fitToHeight="0" orientation="portrait" horizontalDpi="600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龙逢凯</cp:lastModifiedBy>
  <dcterms:created xsi:type="dcterms:W3CDTF">2023-06-18T10:56:00Z</dcterms:created>
  <dcterms:modified xsi:type="dcterms:W3CDTF">2024-10-13T11:29:55Z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963D7B7ACE214604A85C9FFAE34660E4_13</vt:lpwstr>
  </property>
  <property fmtid="{D5CDD505-2E9C-101B-9397-08002B2CF9AE}" pid="3" name="KSOProductBuildVer">
    <vt:lpwstr>2052-12.1.0.18276</vt:lpwstr>
  </property>
  <property fmtid="{D5CDD505-2E9C-101B-9397-08002B2CF9AE}" pid="4" name="KSOReadingLayout">
    <vt:bool>true</vt:bool>
  </property>
</Properties>
</file>