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0" windowHeight="11010"/>
  </bookViews>
  <sheets>
    <sheet name="01" sheetId="1" r:id="rId1"/>
    <sheet name="02" sheetId="2" r:id="rId2"/>
    <sheet name="03" sheetId="3" r:id="rId3"/>
  </sheets>
  <calcPr calcId="144525"/>
</workbook>
</file>

<file path=xl/calcChain.xml><?xml version="1.0" encoding="utf-8"?>
<calcChain xmlns="http://schemas.openxmlformats.org/spreadsheetml/2006/main">
  <c r="J8" i="3" l="1"/>
  <c r="G8" i="3"/>
  <c r="H8" i="3" s="1"/>
  <c r="J11" i="3"/>
  <c r="G11" i="3"/>
  <c r="H11" i="3" s="1"/>
  <c r="J7" i="3"/>
  <c r="G7" i="3"/>
  <c r="H7" i="3" s="1"/>
  <c r="K7" i="3" s="1"/>
  <c r="J6" i="3"/>
  <c r="G6" i="3"/>
  <c r="H6" i="3" s="1"/>
  <c r="J10" i="3"/>
  <c r="G10" i="3"/>
  <c r="H10" i="3" s="1"/>
  <c r="J5" i="3"/>
  <c r="G5" i="3"/>
  <c r="H5" i="3" s="1"/>
  <c r="J3" i="3"/>
  <c r="G3" i="3"/>
  <c r="H3" i="3" s="1"/>
  <c r="J12" i="3"/>
  <c r="G12" i="3"/>
  <c r="H12" i="3" s="1"/>
  <c r="J9" i="3"/>
  <c r="G9" i="3"/>
  <c r="H9" i="3" s="1"/>
  <c r="J4" i="3"/>
  <c r="G4" i="3"/>
  <c r="H4" i="3" s="1"/>
  <c r="K8" i="3" l="1"/>
  <c r="K12" i="3"/>
  <c r="K11" i="3"/>
  <c r="K10" i="3"/>
  <c r="K4" i="3"/>
  <c r="K9" i="3"/>
  <c r="K6" i="3"/>
  <c r="K5" i="3"/>
  <c r="K3" i="3"/>
  <c r="J5" i="2" l="1"/>
  <c r="G5" i="2"/>
  <c r="H5" i="2" s="1"/>
  <c r="J4" i="2"/>
  <c r="G4" i="2"/>
  <c r="H4" i="2" s="1"/>
  <c r="J3" i="2"/>
  <c r="G3" i="2"/>
  <c r="H3" i="2" s="1"/>
  <c r="K5" i="2" l="1"/>
  <c r="K3" i="2"/>
  <c r="K4" i="2"/>
  <c r="J3" i="1" l="1"/>
  <c r="J4" i="1"/>
  <c r="J9" i="1"/>
  <c r="J6" i="1"/>
  <c r="J5" i="1"/>
  <c r="J8" i="1"/>
  <c r="J10" i="1"/>
  <c r="J11" i="1"/>
  <c r="J7" i="1"/>
  <c r="H4" i="1"/>
  <c r="H9" i="1"/>
  <c r="H8" i="1"/>
  <c r="H10" i="1"/>
  <c r="H7" i="1"/>
  <c r="G3" i="1"/>
  <c r="H3" i="1" s="1"/>
  <c r="G4" i="1"/>
  <c r="G9" i="1"/>
  <c r="G6" i="1"/>
  <c r="H6" i="1" s="1"/>
  <c r="K6" i="1" s="1"/>
  <c r="G5" i="1"/>
  <c r="H5" i="1" s="1"/>
  <c r="G8" i="1"/>
  <c r="G10" i="1"/>
  <c r="G12" i="1"/>
  <c r="H12" i="1" s="1"/>
  <c r="G11" i="1"/>
  <c r="H11" i="1" s="1"/>
  <c r="G7" i="1"/>
  <c r="K10" i="1" l="1"/>
  <c r="K9" i="1"/>
  <c r="K7" i="1"/>
  <c r="K4" i="1"/>
  <c r="K8" i="1"/>
  <c r="K5" i="1"/>
  <c r="K11" i="1"/>
  <c r="K3" i="1"/>
</calcChain>
</file>

<file path=xl/sharedStrings.xml><?xml version="1.0" encoding="utf-8"?>
<sst xmlns="http://schemas.openxmlformats.org/spreadsheetml/2006/main" count="150" uniqueCount="69">
  <si>
    <t>序号</t>
  </si>
  <si>
    <t>姓名</t>
  </si>
  <si>
    <t>准考证号</t>
  </si>
  <si>
    <t>专业测试成绩</t>
  </si>
  <si>
    <t>专业测试成绩40%</t>
  </si>
  <si>
    <t>是</t>
  </si>
  <si>
    <t>笔试、专业测试成绩</t>
    <phoneticPr fontId="3" type="noConversion"/>
  </si>
  <si>
    <t>笔试、专业测试排名</t>
    <phoneticPr fontId="3" type="noConversion"/>
  </si>
  <si>
    <t>是否进入下一轮</t>
    <phoneticPr fontId="3" type="noConversion"/>
  </si>
  <si>
    <t>01专业技术岗位</t>
    <phoneticPr fontId="3" type="noConversion"/>
  </si>
  <si>
    <t>报考岗位及代码</t>
    <phoneticPr fontId="3" type="noConversion"/>
  </si>
  <si>
    <t>单位</t>
    <phoneticPr fontId="3" type="noConversion"/>
  </si>
  <si>
    <t>笔试成绩</t>
    <phoneticPr fontId="3" type="noConversion"/>
  </si>
  <si>
    <t>笔试成绩（百分制）</t>
    <phoneticPr fontId="3" type="noConversion"/>
  </si>
  <si>
    <t>笔试成绩30%</t>
    <phoneticPr fontId="3" type="noConversion"/>
  </si>
  <si>
    <t>贵阳市测绘院专业测试成绩及进入面试环节人员名单</t>
    <phoneticPr fontId="3" type="noConversion"/>
  </si>
  <si>
    <t>吴爽</t>
  </si>
  <si>
    <t>鹿荻</t>
  </si>
  <si>
    <t>曾禹</t>
  </si>
  <si>
    <t>崔卫磊</t>
  </si>
  <si>
    <t>蒋攀</t>
  </si>
  <si>
    <t>赵磊磊</t>
  </si>
  <si>
    <t>杨自强</t>
  </si>
  <si>
    <t>朱玉丹</t>
  </si>
  <si>
    <t>张倩</t>
  </si>
  <si>
    <t>王晓颖</t>
  </si>
  <si>
    <t>1152011700127</t>
  </si>
  <si>
    <t>1152011700612</t>
  </si>
  <si>
    <t>1152011700727</t>
  </si>
  <si>
    <t>1152011701014</t>
  </si>
  <si>
    <t>1152011700220</t>
  </si>
  <si>
    <t>1152011702210</t>
  </si>
  <si>
    <t>1152011700825</t>
  </si>
  <si>
    <t>1152011701711</t>
  </si>
  <si>
    <t>1152011701307</t>
  </si>
  <si>
    <t>1152011701607</t>
  </si>
  <si>
    <t>贵阳市测绘院</t>
    <phoneticPr fontId="3" type="noConversion"/>
  </si>
  <si>
    <t>专业测试成绩未达最低合格分数线</t>
  </si>
  <si>
    <t>02专业技术岗位</t>
    <phoneticPr fontId="3" type="noConversion"/>
  </si>
  <si>
    <t>李崇亮</t>
  </si>
  <si>
    <t>刘青</t>
  </si>
  <si>
    <t>左超超</t>
  </si>
  <si>
    <t>1152011700318</t>
  </si>
  <si>
    <t>1152011701605</t>
  </si>
  <si>
    <t>1152011701523</t>
  </si>
  <si>
    <t>缺考</t>
    <phoneticPr fontId="3" type="noConversion"/>
  </si>
  <si>
    <t>专业测试成绩未达最低合格分数线</t>
    <phoneticPr fontId="3" type="noConversion"/>
  </si>
  <si>
    <t>专业测试成绩未达最低合格分数线</t>
    <phoneticPr fontId="10" type="noConversion"/>
  </si>
  <si>
    <t>杨冕</t>
  </si>
  <si>
    <t>申进林</t>
  </si>
  <si>
    <t>徐子城</t>
  </si>
  <si>
    <t>贾旸</t>
  </si>
  <si>
    <t>杨波</t>
  </si>
  <si>
    <t>周嗣恒</t>
  </si>
  <si>
    <t>杨棨</t>
  </si>
  <si>
    <t>陈司俊</t>
  </si>
  <si>
    <t>司鸝蔚</t>
  </si>
  <si>
    <t>朱剑</t>
  </si>
  <si>
    <t>1152011701222</t>
  </si>
  <si>
    <t>1152011700227</t>
  </si>
  <si>
    <t>1152011700321</t>
  </si>
  <si>
    <t>1152011700606</t>
  </si>
  <si>
    <t>1152011700625</t>
  </si>
  <si>
    <t>1152011701429</t>
  </si>
  <si>
    <t>1152011700901</t>
  </si>
  <si>
    <t>1152011701710</t>
  </si>
  <si>
    <t>1152011701719</t>
  </si>
  <si>
    <t>1152011700623</t>
  </si>
  <si>
    <t>03专业技术岗位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</si>
</sst>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O9" sqref="O9"/>
    </sheetView>
  </sheetViews>
  <sheetFormatPr defaultColWidth="9" defaultRowHeight="13.5"/>
  <cols>
    <col min="1" max="1" width="3.625" customWidth="1"/>
    <col min="2" max="2" width="6.875" customWidth="1"/>
    <col min="3" max="3" width="14.5" customWidth="1"/>
    <col min="4" max="4" width="12.875" customWidth="1"/>
    <col min="5" max="5" width="15.625" customWidth="1"/>
    <col min="6" max="6" width="8.25" customWidth="1"/>
    <col min="7" max="7" width="10.25" style="6" customWidth="1"/>
    <col min="8" max="8" width="9.25" style="8" customWidth="1"/>
    <col min="9" max="9" width="8.375" style="6" customWidth="1"/>
    <col min="10" max="10" width="9" style="8"/>
    <col min="11" max="11" width="9" style="6"/>
    <col min="12" max="12" width="7.5" style="6" customWidth="1"/>
    <col min="13" max="13" width="17" style="6" customWidth="1"/>
  </cols>
  <sheetData>
    <row r="1" spans="1:13" ht="37.15" customHeight="1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1" customFormat="1" ht="37.15" customHeight="1">
      <c r="A2" s="3" t="s">
        <v>0</v>
      </c>
      <c r="B2" s="2" t="s">
        <v>1</v>
      </c>
      <c r="C2" s="2" t="s">
        <v>2</v>
      </c>
      <c r="D2" s="2" t="s">
        <v>11</v>
      </c>
      <c r="E2" s="2" t="s">
        <v>10</v>
      </c>
      <c r="F2" s="2" t="s">
        <v>12</v>
      </c>
      <c r="G2" s="2" t="s">
        <v>13</v>
      </c>
      <c r="H2" s="2" t="s">
        <v>14</v>
      </c>
      <c r="I2" s="2" t="s">
        <v>3</v>
      </c>
      <c r="J2" s="2" t="s">
        <v>4</v>
      </c>
      <c r="K2" s="2" t="s">
        <v>6</v>
      </c>
      <c r="L2" s="2" t="s">
        <v>7</v>
      </c>
      <c r="M2" s="3" t="s">
        <v>8</v>
      </c>
    </row>
    <row r="3" spans="1:13" ht="37.15" customHeight="1">
      <c r="A3" s="4">
        <v>1</v>
      </c>
      <c r="B3" s="4" t="s">
        <v>17</v>
      </c>
      <c r="C3" s="4" t="s">
        <v>27</v>
      </c>
      <c r="D3" s="4" t="s">
        <v>36</v>
      </c>
      <c r="E3" s="4" t="s">
        <v>9</v>
      </c>
      <c r="F3" s="14">
        <v>196.5</v>
      </c>
      <c r="G3" s="9">
        <f t="shared" ref="G3:G12" si="0">F3/3</f>
        <v>65.5</v>
      </c>
      <c r="H3" s="10">
        <f t="shared" ref="H3:H12" si="1">G3*0.3</f>
        <v>19.649999999999999</v>
      </c>
      <c r="I3" s="11">
        <v>93</v>
      </c>
      <c r="J3" s="9">
        <f t="shared" ref="J3:J11" si="2">I3*0.4</f>
        <v>37.200000000000003</v>
      </c>
      <c r="K3" s="10">
        <f t="shared" ref="K3:K11" si="3">H3+J3</f>
        <v>56.85</v>
      </c>
      <c r="L3" s="7">
        <v>1</v>
      </c>
      <c r="M3" s="4" t="s">
        <v>5</v>
      </c>
    </row>
    <row r="4" spans="1:13" ht="37.15" customHeight="1">
      <c r="A4" s="4">
        <v>2</v>
      </c>
      <c r="B4" s="4" t="s">
        <v>18</v>
      </c>
      <c r="C4" s="4" t="s">
        <v>28</v>
      </c>
      <c r="D4" s="4" t="s">
        <v>36</v>
      </c>
      <c r="E4" s="4" t="s">
        <v>9</v>
      </c>
      <c r="F4" s="14">
        <v>187</v>
      </c>
      <c r="G4" s="9">
        <f t="shared" si="0"/>
        <v>62.333333333333336</v>
      </c>
      <c r="H4" s="10">
        <f t="shared" si="1"/>
        <v>18.7</v>
      </c>
      <c r="I4" s="11">
        <v>76</v>
      </c>
      <c r="J4" s="9">
        <f t="shared" si="2"/>
        <v>30.400000000000002</v>
      </c>
      <c r="K4" s="10">
        <f t="shared" si="3"/>
        <v>49.1</v>
      </c>
      <c r="L4" s="11">
        <v>2</v>
      </c>
      <c r="M4" s="4" t="s">
        <v>5</v>
      </c>
    </row>
    <row r="5" spans="1:13" ht="37.15" customHeight="1">
      <c r="A5" s="4">
        <v>3</v>
      </c>
      <c r="B5" s="4" t="s">
        <v>21</v>
      </c>
      <c r="C5" s="4" t="s">
        <v>31</v>
      </c>
      <c r="D5" s="4" t="s">
        <v>36</v>
      </c>
      <c r="E5" s="4" t="s">
        <v>9</v>
      </c>
      <c r="F5" s="14">
        <v>185</v>
      </c>
      <c r="G5" s="9">
        <f t="shared" si="0"/>
        <v>61.666666666666664</v>
      </c>
      <c r="H5" s="10">
        <f t="shared" si="1"/>
        <v>18.5</v>
      </c>
      <c r="I5" s="11">
        <v>76</v>
      </c>
      <c r="J5" s="9">
        <f t="shared" si="2"/>
        <v>30.400000000000002</v>
      </c>
      <c r="K5" s="10">
        <f t="shared" si="3"/>
        <v>48.900000000000006</v>
      </c>
      <c r="L5" s="11">
        <v>3</v>
      </c>
      <c r="M5" s="4" t="s">
        <v>5</v>
      </c>
    </row>
    <row r="6" spans="1:13" ht="37.15" customHeight="1">
      <c r="A6" s="4">
        <v>4</v>
      </c>
      <c r="B6" s="4" t="s">
        <v>20</v>
      </c>
      <c r="C6" s="4" t="s">
        <v>30</v>
      </c>
      <c r="D6" s="4" t="s">
        <v>36</v>
      </c>
      <c r="E6" s="4" t="s">
        <v>9</v>
      </c>
      <c r="F6" s="14">
        <v>185.5</v>
      </c>
      <c r="G6" s="9">
        <f t="shared" si="0"/>
        <v>61.833333333333336</v>
      </c>
      <c r="H6" s="10">
        <f t="shared" si="1"/>
        <v>18.55</v>
      </c>
      <c r="I6" s="11">
        <v>73.5</v>
      </c>
      <c r="J6" s="9">
        <f t="shared" si="2"/>
        <v>29.400000000000002</v>
      </c>
      <c r="K6" s="10">
        <f t="shared" si="3"/>
        <v>47.95</v>
      </c>
      <c r="L6" s="11">
        <v>4</v>
      </c>
      <c r="M6" s="4"/>
    </row>
    <row r="7" spans="1:13" ht="37.15" customHeight="1">
      <c r="A7" s="4">
        <v>5</v>
      </c>
      <c r="B7" s="4" t="s">
        <v>16</v>
      </c>
      <c r="C7" s="4" t="s">
        <v>26</v>
      </c>
      <c r="D7" s="4" t="s">
        <v>36</v>
      </c>
      <c r="E7" s="4" t="s">
        <v>9</v>
      </c>
      <c r="F7" s="14">
        <v>203</v>
      </c>
      <c r="G7" s="9">
        <f t="shared" si="0"/>
        <v>67.666666666666671</v>
      </c>
      <c r="H7" s="10">
        <f t="shared" si="1"/>
        <v>20.3</v>
      </c>
      <c r="I7" s="11">
        <v>61</v>
      </c>
      <c r="J7" s="9">
        <f t="shared" si="2"/>
        <v>24.400000000000002</v>
      </c>
      <c r="K7" s="10">
        <f t="shared" si="3"/>
        <v>44.7</v>
      </c>
      <c r="L7" s="11">
        <v>5</v>
      </c>
      <c r="M7" s="4"/>
    </row>
    <row r="8" spans="1:13" ht="37.15" customHeight="1">
      <c r="A8" s="4">
        <v>6</v>
      </c>
      <c r="B8" s="4" t="s">
        <v>22</v>
      </c>
      <c r="C8" s="4" t="s">
        <v>32</v>
      </c>
      <c r="D8" s="4" t="s">
        <v>36</v>
      </c>
      <c r="E8" s="4" t="s">
        <v>9</v>
      </c>
      <c r="F8" s="14">
        <v>172.5</v>
      </c>
      <c r="G8" s="9">
        <f t="shared" si="0"/>
        <v>57.5</v>
      </c>
      <c r="H8" s="10">
        <f t="shared" si="1"/>
        <v>17.25</v>
      </c>
      <c r="I8" s="11">
        <v>66</v>
      </c>
      <c r="J8" s="9">
        <f t="shared" si="2"/>
        <v>26.400000000000002</v>
      </c>
      <c r="K8" s="10">
        <f t="shared" si="3"/>
        <v>43.650000000000006</v>
      </c>
      <c r="L8" s="11">
        <v>6</v>
      </c>
      <c r="M8" s="5"/>
    </row>
    <row r="9" spans="1:13" ht="37.15" customHeight="1">
      <c r="A9" s="4">
        <v>7</v>
      </c>
      <c r="B9" s="4" t="s">
        <v>19</v>
      </c>
      <c r="C9" s="4" t="s">
        <v>29</v>
      </c>
      <c r="D9" s="4" t="s">
        <v>36</v>
      </c>
      <c r="E9" s="4" t="s">
        <v>9</v>
      </c>
      <c r="F9" s="14">
        <v>187</v>
      </c>
      <c r="G9" s="9">
        <f t="shared" si="0"/>
        <v>62.333333333333336</v>
      </c>
      <c r="H9" s="10">
        <f t="shared" si="1"/>
        <v>18.7</v>
      </c>
      <c r="I9" s="11">
        <v>54</v>
      </c>
      <c r="J9" s="9">
        <f t="shared" si="2"/>
        <v>21.6</v>
      </c>
      <c r="K9" s="10">
        <f t="shared" si="3"/>
        <v>40.299999999999997</v>
      </c>
      <c r="L9" s="11"/>
      <c r="M9" s="12" t="s">
        <v>37</v>
      </c>
    </row>
    <row r="10" spans="1:13" ht="37.15" customHeight="1">
      <c r="A10" s="4">
        <v>8</v>
      </c>
      <c r="B10" s="4" t="s">
        <v>23</v>
      </c>
      <c r="C10" s="4" t="s">
        <v>33</v>
      </c>
      <c r="D10" s="4" t="s">
        <v>36</v>
      </c>
      <c r="E10" s="4" t="s">
        <v>9</v>
      </c>
      <c r="F10" s="14">
        <v>171.5</v>
      </c>
      <c r="G10" s="9">
        <f t="shared" si="0"/>
        <v>57.166666666666664</v>
      </c>
      <c r="H10" s="10">
        <f t="shared" si="1"/>
        <v>17.149999999999999</v>
      </c>
      <c r="I10" s="11">
        <v>55</v>
      </c>
      <c r="J10" s="9">
        <f t="shared" si="2"/>
        <v>22</v>
      </c>
      <c r="K10" s="10">
        <f t="shared" si="3"/>
        <v>39.15</v>
      </c>
      <c r="L10" s="11"/>
      <c r="M10" s="12" t="s">
        <v>37</v>
      </c>
    </row>
    <row r="11" spans="1:13" ht="37.15" customHeight="1">
      <c r="A11" s="4">
        <v>9</v>
      </c>
      <c r="B11" s="4" t="s">
        <v>25</v>
      </c>
      <c r="C11" s="4" t="s">
        <v>35</v>
      </c>
      <c r="D11" s="4" t="s">
        <v>36</v>
      </c>
      <c r="E11" s="4" t="s">
        <v>9</v>
      </c>
      <c r="F11" s="14">
        <v>160.5</v>
      </c>
      <c r="G11" s="9">
        <f t="shared" si="0"/>
        <v>53.5</v>
      </c>
      <c r="H11" s="10">
        <f t="shared" si="1"/>
        <v>16.05</v>
      </c>
      <c r="I11" s="4">
        <v>51</v>
      </c>
      <c r="J11" s="9">
        <f t="shared" si="2"/>
        <v>20.400000000000002</v>
      </c>
      <c r="K11" s="10">
        <f t="shared" si="3"/>
        <v>36.450000000000003</v>
      </c>
      <c r="L11" s="11"/>
      <c r="M11" s="12" t="s">
        <v>46</v>
      </c>
    </row>
    <row r="12" spans="1:13" ht="37.15" customHeight="1">
      <c r="A12" s="4">
        <v>10</v>
      </c>
      <c r="B12" s="4" t="s">
        <v>24</v>
      </c>
      <c r="C12" s="4" t="s">
        <v>34</v>
      </c>
      <c r="D12" s="4" t="s">
        <v>36</v>
      </c>
      <c r="E12" s="4" t="s">
        <v>9</v>
      </c>
      <c r="F12" s="14">
        <v>170.5</v>
      </c>
      <c r="G12" s="9">
        <f t="shared" si="0"/>
        <v>56.833333333333336</v>
      </c>
      <c r="H12" s="10">
        <f t="shared" si="1"/>
        <v>17.05</v>
      </c>
      <c r="I12" s="4"/>
      <c r="J12" s="9"/>
      <c r="K12" s="10"/>
      <c r="L12" s="7"/>
      <c r="M12" s="12" t="s">
        <v>45</v>
      </c>
    </row>
  </sheetData>
  <sortState ref="A3:M12">
    <sortCondition descending="1" ref="K3:K12"/>
  </sortState>
  <mergeCells count="1">
    <mergeCell ref="A1:M1"/>
  </mergeCells>
  <phoneticPr fontId="3" type="noConversion"/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J12" sqref="J12"/>
    </sheetView>
  </sheetViews>
  <sheetFormatPr defaultColWidth="9" defaultRowHeight="13.5"/>
  <cols>
    <col min="1" max="1" width="4.125" customWidth="1"/>
    <col min="2" max="2" width="7.375" customWidth="1"/>
    <col min="3" max="3" width="14.5" customWidth="1"/>
    <col min="4" max="4" width="13.375" customWidth="1"/>
    <col min="5" max="5" width="15" customWidth="1"/>
    <col min="6" max="6" width="8.625" customWidth="1"/>
    <col min="7" max="7" width="10.25" style="6" customWidth="1"/>
    <col min="8" max="8" width="8.75" style="8" customWidth="1"/>
    <col min="9" max="9" width="8.125" style="6" customWidth="1"/>
    <col min="10" max="10" width="9" style="8"/>
    <col min="11" max="11" width="9" style="6"/>
    <col min="12" max="12" width="7.875" style="6" customWidth="1"/>
    <col min="13" max="13" width="16.875" style="6" customWidth="1"/>
  </cols>
  <sheetData>
    <row r="1" spans="1:13" ht="37.15" customHeight="1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1" customFormat="1" ht="37.15" customHeight="1">
      <c r="A2" s="3" t="s">
        <v>0</v>
      </c>
      <c r="B2" s="2" t="s">
        <v>1</v>
      </c>
      <c r="C2" s="2" t="s">
        <v>2</v>
      </c>
      <c r="D2" s="2" t="s">
        <v>11</v>
      </c>
      <c r="E2" s="2" t="s">
        <v>10</v>
      </c>
      <c r="F2" s="2" t="s">
        <v>12</v>
      </c>
      <c r="G2" s="2" t="s">
        <v>13</v>
      </c>
      <c r="H2" s="2" t="s">
        <v>14</v>
      </c>
      <c r="I2" s="2" t="s">
        <v>3</v>
      </c>
      <c r="J2" s="2" t="s">
        <v>4</v>
      </c>
      <c r="K2" s="2" t="s">
        <v>6</v>
      </c>
      <c r="L2" s="2" t="s">
        <v>7</v>
      </c>
      <c r="M2" s="3" t="s">
        <v>8</v>
      </c>
    </row>
    <row r="3" spans="1:13" ht="37.15" customHeight="1">
      <c r="A3" s="4">
        <v>1</v>
      </c>
      <c r="B3" s="15" t="s">
        <v>39</v>
      </c>
      <c r="C3" s="15" t="s">
        <v>42</v>
      </c>
      <c r="D3" s="4" t="s">
        <v>36</v>
      </c>
      <c r="E3" s="4" t="s">
        <v>38</v>
      </c>
      <c r="F3" s="13">
        <v>186.5</v>
      </c>
      <c r="G3" s="9">
        <f>F3/3</f>
        <v>62.166666666666664</v>
      </c>
      <c r="H3" s="10">
        <f>G3*0.3</f>
        <v>18.649999999999999</v>
      </c>
      <c r="I3" s="11">
        <v>61</v>
      </c>
      <c r="J3" s="9">
        <f>I3*0.4</f>
        <v>24.400000000000002</v>
      </c>
      <c r="K3" s="10">
        <f>H3+J3</f>
        <v>43.05</v>
      </c>
      <c r="L3" s="7">
        <v>1</v>
      </c>
      <c r="M3" s="4" t="s">
        <v>5</v>
      </c>
    </row>
    <row r="4" spans="1:13" ht="37.15" customHeight="1">
      <c r="A4" s="4">
        <v>2</v>
      </c>
      <c r="B4" s="15" t="s">
        <v>40</v>
      </c>
      <c r="C4" s="15" t="s">
        <v>43</v>
      </c>
      <c r="D4" s="4" t="s">
        <v>36</v>
      </c>
      <c r="E4" s="4" t="s">
        <v>38</v>
      </c>
      <c r="F4" s="13">
        <v>180.5</v>
      </c>
      <c r="G4" s="9">
        <f>F4/3</f>
        <v>60.166666666666664</v>
      </c>
      <c r="H4" s="10">
        <f>G4*0.3</f>
        <v>18.049999999999997</v>
      </c>
      <c r="I4" s="11">
        <v>60</v>
      </c>
      <c r="J4" s="9">
        <f>I4*0.4</f>
        <v>24</v>
      </c>
      <c r="K4" s="10">
        <f>H4+J4</f>
        <v>42.05</v>
      </c>
      <c r="L4" s="11">
        <v>2</v>
      </c>
      <c r="M4" s="4" t="s">
        <v>5</v>
      </c>
    </row>
    <row r="5" spans="1:13" ht="37.15" customHeight="1">
      <c r="A5" s="4">
        <v>3</v>
      </c>
      <c r="B5" s="15" t="s">
        <v>41</v>
      </c>
      <c r="C5" s="15" t="s">
        <v>44</v>
      </c>
      <c r="D5" s="4" t="s">
        <v>36</v>
      </c>
      <c r="E5" s="4" t="s">
        <v>38</v>
      </c>
      <c r="F5" s="13">
        <v>126</v>
      </c>
      <c r="G5" s="9">
        <f>F5/3</f>
        <v>42</v>
      </c>
      <c r="H5" s="10">
        <f>G5*0.3</f>
        <v>12.6</v>
      </c>
      <c r="I5" s="11">
        <v>56</v>
      </c>
      <c r="J5" s="9">
        <f>I5*0.4</f>
        <v>22.400000000000002</v>
      </c>
      <c r="K5" s="10">
        <f>H5+J5</f>
        <v>35</v>
      </c>
      <c r="L5" s="11"/>
      <c r="M5" s="12" t="s">
        <v>47</v>
      </c>
    </row>
  </sheetData>
  <mergeCells count="1">
    <mergeCell ref="A1:M1"/>
  </mergeCells>
  <phoneticPr fontId="1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M5" sqref="M5"/>
    </sheetView>
  </sheetViews>
  <sheetFormatPr defaultColWidth="9" defaultRowHeight="13.5"/>
  <cols>
    <col min="1" max="1" width="3.125" customWidth="1"/>
    <col min="2" max="2" width="6.75" customWidth="1"/>
    <col min="3" max="3" width="14.5" customWidth="1"/>
    <col min="4" max="4" width="12.875" customWidth="1"/>
    <col min="5" max="5" width="15.125" customWidth="1"/>
    <col min="6" max="6" width="7.625" customWidth="1"/>
    <col min="7" max="7" width="10.25" style="6" customWidth="1"/>
    <col min="8" max="8" width="9.375" style="8" customWidth="1"/>
    <col min="9" max="9" width="7.75" style="6" customWidth="1"/>
    <col min="10" max="10" width="9" style="8"/>
    <col min="11" max="11" width="9" style="6"/>
    <col min="12" max="12" width="9.375" style="6" customWidth="1"/>
    <col min="13" max="13" width="18.5" style="6" customWidth="1"/>
  </cols>
  <sheetData>
    <row r="1" spans="1:13" ht="37.15" customHeight="1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1" customFormat="1" ht="37.15" customHeight="1">
      <c r="A2" s="3" t="s">
        <v>0</v>
      </c>
      <c r="B2" s="2" t="s">
        <v>1</v>
      </c>
      <c r="C2" s="2" t="s">
        <v>2</v>
      </c>
      <c r="D2" s="2" t="s">
        <v>11</v>
      </c>
      <c r="E2" s="2" t="s">
        <v>10</v>
      </c>
      <c r="F2" s="2" t="s">
        <v>12</v>
      </c>
      <c r="G2" s="2" t="s">
        <v>13</v>
      </c>
      <c r="H2" s="2" t="s">
        <v>14</v>
      </c>
      <c r="I2" s="2" t="s">
        <v>3</v>
      </c>
      <c r="J2" s="2" t="s">
        <v>4</v>
      </c>
      <c r="K2" s="2" t="s">
        <v>6</v>
      </c>
      <c r="L2" s="2" t="s">
        <v>7</v>
      </c>
      <c r="M2" s="3" t="s">
        <v>8</v>
      </c>
    </row>
    <row r="3" spans="1:13" ht="37.15" customHeight="1">
      <c r="A3" s="4">
        <v>1</v>
      </c>
      <c r="B3" s="15" t="s">
        <v>51</v>
      </c>
      <c r="C3" s="15" t="s">
        <v>61</v>
      </c>
      <c r="D3" s="4" t="s">
        <v>36</v>
      </c>
      <c r="E3" s="4" t="s">
        <v>68</v>
      </c>
      <c r="F3" s="13">
        <v>196</v>
      </c>
      <c r="G3" s="9">
        <f t="shared" ref="G3:G12" si="0">F3/3</f>
        <v>65.333333333333329</v>
      </c>
      <c r="H3" s="10">
        <f t="shared" ref="H3:H12" si="1">G3*0.3</f>
        <v>19.599999999999998</v>
      </c>
      <c r="I3" s="11">
        <v>90</v>
      </c>
      <c r="J3" s="9">
        <f t="shared" ref="J3:J12" si="2">I3*0.4</f>
        <v>36</v>
      </c>
      <c r="K3" s="10">
        <f t="shared" ref="K3:K12" si="3">H3+J3</f>
        <v>55.599999999999994</v>
      </c>
      <c r="L3" s="11">
        <v>1</v>
      </c>
      <c r="M3" s="4" t="s">
        <v>5</v>
      </c>
    </row>
    <row r="4" spans="1:13" ht="37.15" customHeight="1">
      <c r="A4" s="4">
        <v>2</v>
      </c>
      <c r="B4" s="15" t="s">
        <v>48</v>
      </c>
      <c r="C4" s="15" t="s">
        <v>58</v>
      </c>
      <c r="D4" s="4" t="s">
        <v>36</v>
      </c>
      <c r="E4" s="4" t="s">
        <v>68</v>
      </c>
      <c r="F4" s="13">
        <v>200</v>
      </c>
      <c r="G4" s="9">
        <f t="shared" si="0"/>
        <v>66.666666666666671</v>
      </c>
      <c r="H4" s="10">
        <f t="shared" si="1"/>
        <v>20</v>
      </c>
      <c r="I4" s="11">
        <v>86</v>
      </c>
      <c r="J4" s="9">
        <f t="shared" si="2"/>
        <v>34.4</v>
      </c>
      <c r="K4" s="10">
        <f t="shared" si="3"/>
        <v>54.4</v>
      </c>
      <c r="L4" s="11">
        <v>2</v>
      </c>
      <c r="M4" s="4" t="s">
        <v>5</v>
      </c>
    </row>
    <row r="5" spans="1:13" ht="37.15" customHeight="1">
      <c r="A5" s="4">
        <v>3</v>
      </c>
      <c r="B5" s="15" t="s">
        <v>52</v>
      </c>
      <c r="C5" s="15" t="s">
        <v>62</v>
      </c>
      <c r="D5" s="4" t="s">
        <v>36</v>
      </c>
      <c r="E5" s="4" t="s">
        <v>68</v>
      </c>
      <c r="F5" s="13">
        <v>190</v>
      </c>
      <c r="G5" s="9">
        <f t="shared" si="0"/>
        <v>63.333333333333336</v>
      </c>
      <c r="H5" s="10">
        <f t="shared" si="1"/>
        <v>19</v>
      </c>
      <c r="I5" s="11">
        <v>86</v>
      </c>
      <c r="J5" s="9">
        <f t="shared" si="2"/>
        <v>34.4</v>
      </c>
      <c r="K5" s="10">
        <f t="shared" si="3"/>
        <v>53.4</v>
      </c>
      <c r="L5" s="11">
        <v>3</v>
      </c>
      <c r="M5" s="4" t="s">
        <v>5</v>
      </c>
    </row>
    <row r="6" spans="1:13" ht="37.15" customHeight="1">
      <c r="A6" s="4">
        <v>4</v>
      </c>
      <c r="B6" s="15" t="s">
        <v>54</v>
      </c>
      <c r="C6" s="15" t="s">
        <v>64</v>
      </c>
      <c r="D6" s="4" t="s">
        <v>36</v>
      </c>
      <c r="E6" s="4" t="s">
        <v>68</v>
      </c>
      <c r="F6" s="13">
        <v>188.5</v>
      </c>
      <c r="G6" s="9">
        <f t="shared" si="0"/>
        <v>62.833333333333336</v>
      </c>
      <c r="H6" s="10">
        <f t="shared" si="1"/>
        <v>18.850000000000001</v>
      </c>
      <c r="I6" s="11">
        <v>85</v>
      </c>
      <c r="J6" s="9">
        <f t="shared" si="2"/>
        <v>34</v>
      </c>
      <c r="K6" s="10">
        <f t="shared" si="3"/>
        <v>52.85</v>
      </c>
      <c r="L6" s="11">
        <v>4</v>
      </c>
      <c r="M6" s="12"/>
    </row>
    <row r="7" spans="1:13" ht="37.15" customHeight="1">
      <c r="A7" s="4">
        <v>5</v>
      </c>
      <c r="B7" s="15" t="s">
        <v>55</v>
      </c>
      <c r="C7" s="15" t="s">
        <v>65</v>
      </c>
      <c r="D7" s="4" t="s">
        <v>36</v>
      </c>
      <c r="E7" s="4" t="s">
        <v>68</v>
      </c>
      <c r="F7" s="13">
        <v>187</v>
      </c>
      <c r="G7" s="9">
        <f t="shared" si="0"/>
        <v>62.333333333333336</v>
      </c>
      <c r="H7" s="10">
        <f t="shared" si="1"/>
        <v>18.7</v>
      </c>
      <c r="I7" s="11">
        <v>75</v>
      </c>
      <c r="J7" s="9">
        <f t="shared" si="2"/>
        <v>30</v>
      </c>
      <c r="K7" s="10">
        <f t="shared" si="3"/>
        <v>48.7</v>
      </c>
      <c r="L7" s="11">
        <v>5</v>
      </c>
      <c r="M7" s="12"/>
    </row>
    <row r="8" spans="1:13" ht="37.15" customHeight="1">
      <c r="A8" s="4">
        <v>6</v>
      </c>
      <c r="B8" s="15" t="s">
        <v>57</v>
      </c>
      <c r="C8" s="15" t="s">
        <v>67</v>
      </c>
      <c r="D8" s="4" t="s">
        <v>36</v>
      </c>
      <c r="E8" s="4" t="s">
        <v>68</v>
      </c>
      <c r="F8" s="13">
        <v>182</v>
      </c>
      <c r="G8" s="9">
        <f t="shared" si="0"/>
        <v>60.666666666666664</v>
      </c>
      <c r="H8" s="10">
        <f t="shared" si="1"/>
        <v>18.2</v>
      </c>
      <c r="I8" s="4">
        <v>74</v>
      </c>
      <c r="J8" s="9">
        <f t="shared" si="2"/>
        <v>29.6</v>
      </c>
      <c r="K8" s="10">
        <f t="shared" si="3"/>
        <v>47.8</v>
      </c>
      <c r="L8" s="11">
        <v>6</v>
      </c>
      <c r="M8" s="12"/>
    </row>
    <row r="9" spans="1:13" ht="37.15" customHeight="1">
      <c r="A9" s="4">
        <v>7</v>
      </c>
      <c r="B9" s="15" t="s">
        <v>49</v>
      </c>
      <c r="C9" s="15" t="s">
        <v>59</v>
      </c>
      <c r="D9" s="4" t="s">
        <v>36</v>
      </c>
      <c r="E9" s="4" t="s">
        <v>68</v>
      </c>
      <c r="F9" s="13">
        <v>199</v>
      </c>
      <c r="G9" s="9">
        <f t="shared" si="0"/>
        <v>66.333333333333329</v>
      </c>
      <c r="H9" s="10">
        <f t="shared" si="1"/>
        <v>19.899999999999999</v>
      </c>
      <c r="I9" s="11">
        <v>68</v>
      </c>
      <c r="J9" s="9">
        <f t="shared" si="2"/>
        <v>27.200000000000003</v>
      </c>
      <c r="K9" s="10">
        <f t="shared" si="3"/>
        <v>47.1</v>
      </c>
      <c r="L9" s="11">
        <v>7</v>
      </c>
      <c r="M9" s="4"/>
    </row>
    <row r="10" spans="1:13" ht="37.15" customHeight="1">
      <c r="A10" s="4">
        <v>8</v>
      </c>
      <c r="B10" s="15" t="s">
        <v>53</v>
      </c>
      <c r="C10" s="15" t="s">
        <v>63</v>
      </c>
      <c r="D10" s="4" t="s">
        <v>36</v>
      </c>
      <c r="E10" s="4" t="s">
        <v>68</v>
      </c>
      <c r="F10" s="13">
        <v>189.5</v>
      </c>
      <c r="G10" s="9">
        <f t="shared" si="0"/>
        <v>63.166666666666664</v>
      </c>
      <c r="H10" s="10">
        <f t="shared" si="1"/>
        <v>18.95</v>
      </c>
      <c r="I10" s="11">
        <v>57</v>
      </c>
      <c r="J10" s="9">
        <f t="shared" si="2"/>
        <v>22.8</v>
      </c>
      <c r="K10" s="10">
        <f t="shared" si="3"/>
        <v>41.75</v>
      </c>
      <c r="L10" s="11"/>
      <c r="M10" s="12" t="s">
        <v>37</v>
      </c>
    </row>
    <row r="11" spans="1:13" ht="37.15" customHeight="1">
      <c r="A11" s="4">
        <v>9</v>
      </c>
      <c r="B11" s="15" t="s">
        <v>56</v>
      </c>
      <c r="C11" s="15" t="s">
        <v>66</v>
      </c>
      <c r="D11" s="4" t="s">
        <v>36</v>
      </c>
      <c r="E11" s="4" t="s">
        <v>68</v>
      </c>
      <c r="F11" s="13">
        <v>185.5</v>
      </c>
      <c r="G11" s="9">
        <f t="shared" si="0"/>
        <v>61.833333333333336</v>
      </c>
      <c r="H11" s="10">
        <f t="shared" si="1"/>
        <v>18.55</v>
      </c>
      <c r="I11" s="4">
        <v>54</v>
      </c>
      <c r="J11" s="9">
        <f t="shared" si="2"/>
        <v>21.6</v>
      </c>
      <c r="K11" s="10">
        <f t="shared" si="3"/>
        <v>40.150000000000006</v>
      </c>
      <c r="L11" s="11"/>
      <c r="M11" s="12" t="s">
        <v>46</v>
      </c>
    </row>
    <row r="12" spans="1:13" ht="37.15" customHeight="1">
      <c r="A12" s="4">
        <v>10</v>
      </c>
      <c r="B12" s="16" t="s">
        <v>50</v>
      </c>
      <c r="C12" s="16" t="s">
        <v>60</v>
      </c>
      <c r="D12" s="4" t="s">
        <v>36</v>
      </c>
      <c r="E12" s="4" t="s">
        <v>68</v>
      </c>
      <c r="F12" s="17">
        <v>197.5</v>
      </c>
      <c r="G12" s="9">
        <f t="shared" si="0"/>
        <v>65.833333333333329</v>
      </c>
      <c r="H12" s="10">
        <f t="shared" si="1"/>
        <v>19.749999999999996</v>
      </c>
      <c r="I12" s="11">
        <v>39</v>
      </c>
      <c r="J12" s="9">
        <f t="shared" si="2"/>
        <v>15.600000000000001</v>
      </c>
      <c r="K12" s="10">
        <f t="shared" si="3"/>
        <v>35.349999999999994</v>
      </c>
      <c r="L12" s="11"/>
      <c r="M12" s="12" t="s">
        <v>37</v>
      </c>
    </row>
  </sheetData>
  <sortState ref="A3:M12">
    <sortCondition descending="1" ref="K3:K12"/>
  </sortState>
  <mergeCells count="1">
    <mergeCell ref="A1:M1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01</vt:lpstr>
      <vt:lpstr>02</vt:lpstr>
      <vt:lpstr>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2024-06-19T03:41:26Z</cp:lastPrinted>
  <dcterms:created xsi:type="dcterms:W3CDTF">2020-01-02T03:00:45Z</dcterms:created>
  <dcterms:modified xsi:type="dcterms:W3CDTF">2024-06-19T03:44:22Z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