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4805" windowHeight="8430"/>
  </bookViews>
  <sheets>
    <sheet name="表格样式3" sheetId="1" r:id="rId1"/>
  </sheets>
  <externalReferences>
    <externalReference r:id="rId2"/>
  </externalReferences>
  <calcPr calcId="124519"/>
</workbook>
</file>

<file path=xl/calcChain.xml><?xml version="1.0" encoding="utf-8"?>
<calcChain xmlns="http://schemas.openxmlformats.org/spreadsheetml/2006/main">
  <c r="N11" i="1"/>
  <c r="G21"/>
  <c r="H21" s="1"/>
  <c r="M3"/>
  <c r="K5"/>
  <c r="J5"/>
  <c r="I5"/>
  <c r="H5"/>
  <c r="G5"/>
  <c r="F5"/>
  <c r="E5"/>
  <c r="D5"/>
  <c r="C5"/>
  <c r="B5"/>
  <c r="N13" l="1"/>
  <c r="N12"/>
  <c r="J20"/>
  <c r="G20"/>
  <c r="H20" s="1"/>
  <c r="J19"/>
  <c r="K19" s="1"/>
  <c r="J25"/>
  <c r="K25" s="1"/>
  <c r="J24"/>
  <c r="K24" s="1"/>
  <c r="J23"/>
  <c r="K23" s="1"/>
  <c r="M4"/>
  <c r="K4"/>
  <c r="J4"/>
  <c r="I4"/>
  <c r="H4"/>
  <c r="G4"/>
  <c r="F4"/>
  <c r="E4"/>
  <c r="D4"/>
  <c r="C4"/>
  <c r="B4"/>
  <c r="K3"/>
  <c r="J3"/>
  <c r="I3"/>
  <c r="H3"/>
  <c r="G3"/>
  <c r="F3"/>
  <c r="E3"/>
  <c r="D3"/>
  <c r="C3"/>
  <c r="B3"/>
  <c r="N4" l="1"/>
  <c r="N3"/>
  <c r="K20"/>
</calcChain>
</file>

<file path=xl/sharedStrings.xml><?xml version="1.0" encoding="utf-8"?>
<sst xmlns="http://schemas.openxmlformats.org/spreadsheetml/2006/main" count="174" uniqueCount="113">
  <si>
    <t>序号</t>
  </si>
  <si>
    <t>姓名</t>
  </si>
  <si>
    <t>准考证号</t>
  </si>
  <si>
    <t>单位</t>
  </si>
  <si>
    <t>报考岗位及代码</t>
  </si>
  <si>
    <t>笔试成绩</t>
  </si>
  <si>
    <t>笔试成绩（百分制）</t>
  </si>
  <si>
    <t>笔试成绩30%</t>
  </si>
  <si>
    <t>专业测试成绩</t>
  </si>
  <si>
    <t>专业测试成绩40%</t>
  </si>
  <si>
    <t>笔试、专业测试成绩</t>
  </si>
  <si>
    <t>面试成绩</t>
  </si>
  <si>
    <t>面试成绩30%</t>
  </si>
  <si>
    <t>笔试、专业测试、面试成绩</t>
  </si>
  <si>
    <t>综合排名</t>
  </si>
  <si>
    <t>是否进入体检</t>
  </si>
  <si>
    <t>01专业技术岗位</t>
  </si>
  <si>
    <t>是</t>
  </si>
  <si>
    <t>89</t>
  </si>
  <si>
    <t>2</t>
  </si>
  <si>
    <t>86</t>
  </si>
  <si>
    <t>82</t>
  </si>
  <si>
    <t>笔试成绩60%</t>
  </si>
  <si>
    <t>面试成绩40%</t>
  </si>
  <si>
    <t>笔试、面试成绩</t>
  </si>
  <si>
    <t>02管理岗位</t>
  </si>
  <si>
    <t>1</t>
  </si>
  <si>
    <t>3</t>
  </si>
  <si>
    <t>贵阳市综合行政执法局2024年公开招聘局属事业单位工作人员面试成绩及进入体检环节人员名单</t>
    <phoneticPr fontId="11" type="noConversion"/>
  </si>
  <si>
    <t>84.8</t>
    <phoneticPr fontId="11" type="noConversion"/>
  </si>
  <si>
    <t>1</t>
    <phoneticPr fontId="11" type="noConversion"/>
  </si>
  <si>
    <t>是</t>
    <phoneticPr fontId="11" type="noConversion"/>
  </si>
  <si>
    <t>76.2</t>
    <phoneticPr fontId="11" type="noConversion"/>
  </si>
  <si>
    <t>2</t>
    <phoneticPr fontId="11" type="noConversion"/>
  </si>
  <si>
    <t>夏少梅</t>
  </si>
  <si>
    <t>1152010201917</t>
  </si>
  <si>
    <t>贵阳市城市绿化服务中心</t>
  </si>
  <si>
    <t>37</t>
    <phoneticPr fontId="11" type="noConversion"/>
  </si>
  <si>
    <t>78.4</t>
    <phoneticPr fontId="11" type="noConversion"/>
  </si>
  <si>
    <t>韦佳兴</t>
  </si>
  <si>
    <t>1152010200301</t>
  </si>
  <si>
    <t>79</t>
    <phoneticPr fontId="11" type="noConversion"/>
  </si>
  <si>
    <t>黄紫莲</t>
  </si>
  <si>
    <t>1152010201905</t>
  </si>
  <si>
    <t>75.2</t>
    <phoneticPr fontId="11" type="noConversion"/>
  </si>
  <si>
    <t>3</t>
    <phoneticPr fontId="11" type="noConversion"/>
  </si>
  <si>
    <t>李志成</t>
  </si>
  <si>
    <t>1152010202130</t>
  </si>
  <si>
    <t>贵阳市市政工程服务中心</t>
  </si>
  <si>
    <t>78</t>
  </si>
  <si>
    <t>艾益合</t>
  </si>
  <si>
    <t>1152010201212</t>
  </si>
  <si>
    <t>84.4</t>
  </si>
  <si>
    <t>张砚墨</t>
  </si>
  <si>
    <t>1152010201411</t>
  </si>
  <si>
    <t>80.8</t>
  </si>
  <si>
    <t>陈准</t>
  </si>
  <si>
    <t>1152010200902</t>
  </si>
  <si>
    <t>02专业技术岗位</t>
  </si>
  <si>
    <t>77.8</t>
  </si>
  <si>
    <t>冉栩金</t>
  </si>
  <si>
    <t>1152010201622</t>
  </si>
  <si>
    <t>82.6</t>
  </si>
  <si>
    <t>龙涛</t>
  </si>
  <si>
    <t>1152010202014</t>
  </si>
  <si>
    <t>72.8</t>
  </si>
  <si>
    <t>田占平</t>
  </si>
  <si>
    <t>1152010200823</t>
  </si>
  <si>
    <t>03管理岗位</t>
  </si>
  <si>
    <t>39.30</t>
  </si>
  <si>
    <t>韩闽会</t>
  </si>
  <si>
    <t>1152010201404</t>
  </si>
  <si>
    <t>78.6</t>
  </si>
  <si>
    <t>付诗雨</t>
  </si>
  <si>
    <t>1152010201303</t>
  </si>
  <si>
    <t>缺考</t>
  </si>
  <si>
    <t>姜加美</t>
  </si>
  <si>
    <t>1152010201711</t>
  </si>
  <si>
    <t>04管理岗位</t>
  </si>
  <si>
    <t>41.10</t>
  </si>
  <si>
    <t>83.2</t>
  </si>
  <si>
    <t>冶林扣</t>
  </si>
  <si>
    <t>1152010201702</t>
  </si>
  <si>
    <t>39.00</t>
  </si>
  <si>
    <t>贾逢鑫</t>
  </si>
  <si>
    <t>1152010202217</t>
  </si>
  <si>
    <t>38.20</t>
  </si>
  <si>
    <t>78.2</t>
  </si>
  <si>
    <t>王昌会</t>
  </si>
  <si>
    <t>1152010200104</t>
  </si>
  <si>
    <t>贵阳市环境卫生管理服务中心</t>
  </si>
  <si>
    <t>夏思艺</t>
  </si>
  <si>
    <t>1152010201006</t>
  </si>
  <si>
    <t>1152010200716</t>
  </si>
  <si>
    <t>李龙曾</t>
  </si>
  <si>
    <t>1152010200908</t>
  </si>
  <si>
    <t>贵阳市城市管理信息中心</t>
  </si>
  <si>
    <t>01管理岗位</t>
  </si>
  <si>
    <t>漆香美</t>
  </si>
  <si>
    <t>1150210200202</t>
  </si>
  <si>
    <t>阚成燕</t>
    <phoneticPr fontId="11" type="noConversion"/>
  </si>
  <si>
    <t>缺考</t>
    <phoneticPr fontId="11" type="noConversion"/>
  </si>
  <si>
    <t>23.40</t>
    <phoneticPr fontId="11" type="noConversion"/>
  </si>
  <si>
    <t>23.70</t>
    <phoneticPr fontId="11" type="noConversion"/>
  </si>
  <si>
    <t>22.80</t>
    <phoneticPr fontId="11" type="noConversion"/>
  </si>
  <si>
    <t>49.40</t>
    <phoneticPr fontId="11" type="noConversion"/>
  </si>
  <si>
    <t>47.20</t>
    <phoneticPr fontId="11" type="noConversion"/>
  </si>
  <si>
    <t>42.70</t>
    <phoneticPr fontId="11" type="noConversion"/>
  </si>
  <si>
    <t>55.40</t>
    <phoneticPr fontId="11" type="noConversion"/>
  </si>
  <si>
    <t>52.70</t>
    <phoneticPr fontId="11" type="noConversion"/>
  </si>
  <si>
    <t>陈肖</t>
  </si>
  <si>
    <t>1152010200820</t>
  </si>
  <si>
    <t>缺考</t>
    <phoneticPr fontId="11" type="noConversion"/>
  </si>
</sst>
</file>

<file path=xl/styles.xml><?xml version="1.0" encoding="utf-8"?>
<styleSheet xmlns="http://schemas.openxmlformats.org/spreadsheetml/2006/main">
  <numFmts count="3">
    <numFmt numFmtId="176" formatCode="0.00_ "/>
    <numFmt numFmtId="177" formatCode="0.00_);[Red]\(0.00\)"/>
    <numFmt numFmtId="178" formatCode="0;[Red]0"/>
  </numFmts>
  <fonts count="17">
    <font>
      <sz val="11"/>
      <color theme="1"/>
      <name val="宋体"/>
      <charset val="134"/>
      <scheme val="minor"/>
    </font>
    <font>
      <sz val="10"/>
      <color theme="1"/>
      <name val="宋体"/>
      <family val="3"/>
      <charset val="134"/>
      <scheme val="minor"/>
    </font>
    <font>
      <sz val="11"/>
      <color theme="1"/>
      <name val="宋体"/>
      <family val="3"/>
      <charset val="134"/>
      <scheme val="minor"/>
    </font>
    <font>
      <b/>
      <sz val="11"/>
      <color rgb="FFFF0000"/>
      <name val="宋体"/>
      <family val="3"/>
      <charset val="134"/>
      <scheme val="minor"/>
    </font>
    <font>
      <b/>
      <sz val="10"/>
      <name val="宋体"/>
      <family val="3"/>
      <charset val="134"/>
      <scheme val="minor"/>
    </font>
    <font>
      <b/>
      <sz val="10"/>
      <name val="宋体"/>
      <family val="3"/>
      <charset val="134"/>
    </font>
    <font>
      <b/>
      <sz val="10"/>
      <color theme="1"/>
      <name val="宋体"/>
      <family val="3"/>
      <charset val="134"/>
    </font>
    <font>
      <sz val="10"/>
      <color theme="1"/>
      <name val="宋体"/>
      <family val="3"/>
      <charset val="134"/>
    </font>
    <font>
      <sz val="11"/>
      <name val="宋体"/>
      <family val="3"/>
      <charset val="134"/>
      <scheme val="minor"/>
    </font>
    <font>
      <b/>
      <sz val="10"/>
      <color rgb="FFFF0000"/>
      <name val="宋体"/>
      <family val="3"/>
      <charset val="134"/>
    </font>
    <font>
      <b/>
      <sz val="10"/>
      <color theme="1"/>
      <name val="宋体"/>
      <family val="3"/>
      <charset val="134"/>
      <scheme val="minor"/>
    </font>
    <font>
      <sz val="9"/>
      <name val="宋体"/>
      <family val="3"/>
      <charset val="134"/>
      <scheme val="minor"/>
    </font>
    <font>
      <sz val="11"/>
      <color theme="1"/>
      <name val="宋体"/>
      <family val="3"/>
      <charset val="134"/>
    </font>
    <font>
      <sz val="11"/>
      <color indexed="8"/>
      <name val="宋体"/>
      <family val="3"/>
      <charset val="134"/>
    </font>
    <font>
      <sz val="11"/>
      <name val="宋体"/>
      <family val="3"/>
      <charset val="134"/>
    </font>
    <font>
      <sz val="18"/>
      <color theme="1"/>
      <name val="方正小标宋_GBK"/>
      <family val="4"/>
      <charset val="134"/>
    </font>
    <font>
      <b/>
      <sz val="11"/>
      <color rgb="FFFF0000"/>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176"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176" fontId="3" fillId="0" borderId="3" xfId="0" applyNumberFormat="1" applyFont="1" applyFill="1" applyBorder="1" applyAlignment="1">
      <alignment horizontal="center" vertical="center"/>
    </xf>
    <xf numFmtId="0" fontId="12" fillId="0" borderId="3" xfId="0" applyNumberFormat="1" applyFont="1" applyBorder="1" applyAlignment="1">
      <alignment horizontal="center" vertical="center"/>
    </xf>
    <xf numFmtId="0" fontId="12" fillId="0" borderId="4"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12" fillId="0" borderId="3" xfId="0" applyNumberFormat="1" applyFont="1" applyFill="1" applyBorder="1" applyAlignment="1">
      <alignment horizontal="center" vertical="center"/>
    </xf>
    <xf numFmtId="176" fontId="12"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0" fillId="0" borderId="3" xfId="0" applyNumberFormat="1" applyFont="1" applyFill="1" applyBorder="1" applyAlignment="1">
      <alignment horizontal="center" vertical="center"/>
    </xf>
    <xf numFmtId="0" fontId="8" fillId="2" borderId="3" xfId="0" applyFont="1" applyFill="1" applyBorder="1" applyAlignment="1">
      <alignment horizontal="center" vertical="center"/>
    </xf>
    <xf numFmtId="0" fontId="8" fillId="0" borderId="3" xfId="0" applyFont="1" applyFill="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3" xfId="0" applyFont="1" applyBorder="1" applyAlignment="1">
      <alignment horizontal="center" vertical="center"/>
    </xf>
    <xf numFmtId="0" fontId="0" fillId="2" borderId="3" xfId="0" applyFont="1" applyFill="1" applyBorder="1" applyAlignment="1">
      <alignment horizontal="center" vertical="center"/>
    </xf>
    <xf numFmtId="0" fontId="0" fillId="2" borderId="3" xfId="0" quotePrefix="1" applyFont="1" applyFill="1" applyBorder="1" applyAlignment="1">
      <alignment horizontal="center" vertical="center"/>
    </xf>
    <xf numFmtId="0" fontId="3" fillId="0" borderId="3" xfId="0" applyFont="1" applyBorder="1" applyAlignment="1">
      <alignment horizontal="center" vertical="center"/>
    </xf>
    <xf numFmtId="49" fontId="3" fillId="0" borderId="4"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0" fontId="15" fillId="0" borderId="1" xfId="0" applyFont="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2" fillId="2" borderId="3" xfId="0" applyFont="1" applyFill="1" applyBorder="1" applyAlignment="1">
      <alignment horizontal="center" vertical="center"/>
    </xf>
    <xf numFmtId="176" fontId="8" fillId="0" borderId="3" xfId="0" applyNumberFormat="1" applyFont="1" applyFill="1" applyBorder="1" applyAlignment="1">
      <alignment horizontal="center" vertical="center"/>
    </xf>
    <xf numFmtId="0" fontId="3" fillId="2" borderId="3" xfId="0" applyFont="1" applyFill="1" applyBorder="1" applyAlignment="1">
      <alignment horizontal="center" vertical="center"/>
    </xf>
    <xf numFmtId="176" fontId="16" fillId="0" borderId="3"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149;&#38451;&#24066;&#32508;&#21512;&#34892;&#25919;&#25191;&#27861;&#23616;2024&#24180;&#20844;&#24320;&#25307;&#32856;&#23616;&#23646;&#20107;&#19994;&#21333;&#20301;&#24037;&#20316;&#20154;&#21592;&#38754;&#35797;&#20154;&#21592;&#21517;&#2133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s>
    <sheetDataSet>
      <sheetData sheetId="0" refreshError="1">
        <row r="23">
          <cell r="B23" t="str">
            <v>杨路宁</v>
          </cell>
          <cell r="C23" t="str">
            <v>1152010200907</v>
          </cell>
          <cell r="D23" t="str">
            <v>贵阳市城市绿化服务中心</v>
          </cell>
          <cell r="E23" t="str">
            <v>01专业技术岗位</v>
          </cell>
          <cell r="F23">
            <v>213</v>
          </cell>
          <cell r="G23">
            <v>71</v>
          </cell>
          <cell r="H23">
            <v>21.3</v>
          </cell>
          <cell r="I23" t="str">
            <v>86</v>
          </cell>
          <cell r="J23">
            <v>34.4</v>
          </cell>
          <cell r="K23">
            <v>55.7</v>
          </cell>
        </row>
        <row r="24">
          <cell r="B24" t="str">
            <v>刘妍</v>
          </cell>
          <cell r="C24" t="str">
            <v>1152010200430</v>
          </cell>
          <cell r="D24" t="str">
            <v>贵阳市城市绿化服务中心</v>
          </cell>
          <cell r="E24" t="str">
            <v>01专业技术岗位</v>
          </cell>
          <cell r="F24">
            <v>217</v>
          </cell>
          <cell r="G24">
            <v>72.3333333333333</v>
          </cell>
          <cell r="H24">
            <v>21.7</v>
          </cell>
          <cell r="I24" t="str">
            <v>75</v>
          </cell>
          <cell r="J24">
            <v>30</v>
          </cell>
          <cell r="K24">
            <v>51.7</v>
          </cell>
        </row>
        <row r="25">
          <cell r="B25" t="str">
            <v>严欣</v>
          </cell>
          <cell r="C25" t="str">
            <v>1152010200612</v>
          </cell>
          <cell r="D25" t="str">
            <v>贵阳市城市绿化服务中心</v>
          </cell>
          <cell r="E25" t="str">
            <v>01专业技术岗位</v>
          </cell>
          <cell r="F25">
            <v>172</v>
          </cell>
          <cell r="G25">
            <v>57.3333333333333</v>
          </cell>
          <cell r="H25">
            <v>17.2</v>
          </cell>
          <cell r="I25">
            <v>86</v>
          </cell>
          <cell r="J25">
            <v>34.4</v>
          </cell>
          <cell r="K25">
            <v>51.6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37"/>
  <sheetViews>
    <sheetView tabSelected="1" workbookViewId="0">
      <selection activeCell="T17" sqref="T17"/>
    </sheetView>
  </sheetViews>
  <sheetFormatPr defaultColWidth="9" defaultRowHeight="13.5"/>
  <cols>
    <col min="1" max="1" width="4.5" customWidth="1"/>
    <col min="2" max="2" width="7" customWidth="1"/>
    <col min="3" max="3" width="14.5" customWidth="1"/>
    <col min="4" max="4" width="21.125" customWidth="1"/>
    <col min="5" max="5" width="16.25" customWidth="1"/>
    <col min="6" max="6" width="8.875" customWidth="1"/>
    <col min="7" max="7" width="8.5" style="2" customWidth="1"/>
    <col min="8" max="9" width="8" style="2" customWidth="1"/>
    <col min="10" max="10" width="8.5" style="2" customWidth="1"/>
    <col min="11" max="11" width="7.875" style="3" customWidth="1"/>
    <col min="12" max="12" width="5.25" style="2" customWidth="1"/>
    <col min="13" max="13" width="9" style="3"/>
    <col min="14" max="14" width="9" style="2"/>
    <col min="15" max="15" width="5.625" style="2" customWidth="1"/>
    <col min="16" max="16" width="5.25" style="2" customWidth="1"/>
  </cols>
  <sheetData>
    <row r="1" spans="1:16" ht="50.25" customHeight="1">
      <c r="A1" s="47" t="s">
        <v>28</v>
      </c>
      <c r="B1" s="47"/>
      <c r="C1" s="47"/>
      <c r="D1" s="47"/>
      <c r="E1" s="47"/>
      <c r="F1" s="47"/>
      <c r="G1" s="47"/>
      <c r="H1" s="47"/>
      <c r="I1" s="47"/>
      <c r="J1" s="47"/>
      <c r="K1" s="47"/>
      <c r="L1" s="47"/>
      <c r="M1" s="47"/>
      <c r="N1" s="47"/>
      <c r="O1" s="47"/>
      <c r="P1" s="47"/>
    </row>
    <row r="2" spans="1:16" s="1" customFormat="1" ht="37.15" customHeight="1">
      <c r="A2" s="4" t="s">
        <v>0</v>
      </c>
      <c r="B2" s="5" t="s">
        <v>1</v>
      </c>
      <c r="C2" s="5" t="s">
        <v>2</v>
      </c>
      <c r="D2" s="5" t="s">
        <v>3</v>
      </c>
      <c r="E2" s="5" t="s">
        <v>4</v>
      </c>
      <c r="F2" s="5" t="s">
        <v>5</v>
      </c>
      <c r="G2" s="6" t="s">
        <v>6</v>
      </c>
      <c r="H2" s="7" t="s">
        <v>7</v>
      </c>
      <c r="I2" s="6" t="s">
        <v>8</v>
      </c>
      <c r="J2" s="7" t="s">
        <v>9</v>
      </c>
      <c r="K2" s="11" t="s">
        <v>10</v>
      </c>
      <c r="L2" s="6" t="s">
        <v>11</v>
      </c>
      <c r="M2" s="11" t="s">
        <v>12</v>
      </c>
      <c r="N2" s="6" t="s">
        <v>13</v>
      </c>
      <c r="O2" s="6" t="s">
        <v>14</v>
      </c>
      <c r="P2" s="15" t="s">
        <v>15</v>
      </c>
    </row>
    <row r="3" spans="1:16" ht="28.5" customHeight="1">
      <c r="A3" s="8">
        <v>1</v>
      </c>
      <c r="B3" s="8" t="str">
        <f>[1]附件1!B23</f>
        <v>杨路宁</v>
      </c>
      <c r="C3" s="8" t="str">
        <f>[1]附件1!C23</f>
        <v>1152010200907</v>
      </c>
      <c r="D3" s="8" t="str">
        <f>[1]附件1!D23</f>
        <v>贵阳市城市绿化服务中心</v>
      </c>
      <c r="E3" s="8" t="str">
        <f>[1]附件1!E23</f>
        <v>01专业技术岗位</v>
      </c>
      <c r="F3" s="8">
        <f>[1]附件1!F23</f>
        <v>213</v>
      </c>
      <c r="G3" s="9">
        <f>[1]附件1!G23</f>
        <v>71</v>
      </c>
      <c r="H3" s="10">
        <f>[1]附件1!H23</f>
        <v>21.3</v>
      </c>
      <c r="I3" s="16" t="str">
        <f>[1]附件1!I23</f>
        <v>86</v>
      </c>
      <c r="J3" s="16">
        <f>[1]附件1!J23</f>
        <v>34.4</v>
      </c>
      <c r="K3" s="17">
        <f>[1]附件1!K23</f>
        <v>55.7</v>
      </c>
      <c r="L3" s="16" t="s">
        <v>29</v>
      </c>
      <c r="M3" s="19">
        <f>L3*0.3</f>
        <v>25.439999999999998</v>
      </c>
      <c r="N3" s="9">
        <f>K3+M3</f>
        <v>81.14</v>
      </c>
      <c r="O3" s="16" t="s">
        <v>30</v>
      </c>
      <c r="P3" s="14" t="s">
        <v>31</v>
      </c>
    </row>
    <row r="4" spans="1:16" ht="28.5" customHeight="1">
      <c r="A4" s="8">
        <v>2</v>
      </c>
      <c r="B4" s="20" t="str">
        <f>[1]附件1!B25</f>
        <v>严欣</v>
      </c>
      <c r="C4" s="20" t="str">
        <f>[1]附件1!C25</f>
        <v>1152010200612</v>
      </c>
      <c r="D4" s="8" t="str">
        <f>[1]附件1!D24</f>
        <v>贵阳市城市绿化服务中心</v>
      </c>
      <c r="E4" s="8" t="str">
        <f>[1]附件1!E24</f>
        <v>01专业技术岗位</v>
      </c>
      <c r="F4" s="8">
        <f>[1]附件1!F25</f>
        <v>172</v>
      </c>
      <c r="G4" s="9">
        <f>[1]附件1!G25</f>
        <v>57.3333333333333</v>
      </c>
      <c r="H4" s="10">
        <f>[1]附件1!H25</f>
        <v>17.2</v>
      </c>
      <c r="I4" s="16">
        <f>[1]附件1!I25</f>
        <v>86</v>
      </c>
      <c r="J4" s="16">
        <f>[1]附件1!J25</f>
        <v>34.4</v>
      </c>
      <c r="K4" s="17">
        <f>[1]附件1!K25</f>
        <v>51.6</v>
      </c>
      <c r="L4" s="16" t="s">
        <v>32</v>
      </c>
      <c r="M4" s="19">
        <f>L4*0.3</f>
        <v>22.86</v>
      </c>
      <c r="N4" s="9">
        <f>K4+M4</f>
        <v>74.460000000000008</v>
      </c>
      <c r="O4" s="16" t="s">
        <v>33</v>
      </c>
      <c r="P4" s="14"/>
    </row>
    <row r="5" spans="1:16" ht="28.5" customHeight="1">
      <c r="A5" s="8">
        <v>3</v>
      </c>
      <c r="B5" s="20" t="str">
        <f>[1]附件1!B24</f>
        <v>刘妍</v>
      </c>
      <c r="C5" s="20" t="str">
        <f>[1]附件1!C24</f>
        <v>1152010200430</v>
      </c>
      <c r="D5" s="8" t="str">
        <f>[1]附件1!D25</f>
        <v>贵阳市城市绿化服务中心</v>
      </c>
      <c r="E5" s="8" t="str">
        <f>[1]附件1!E25</f>
        <v>01专业技术岗位</v>
      </c>
      <c r="F5" s="8">
        <f>[1]附件1!F24</f>
        <v>217</v>
      </c>
      <c r="G5" s="9">
        <f>[1]附件1!G24</f>
        <v>72.3333333333333</v>
      </c>
      <c r="H5" s="10">
        <f>[1]附件1!H24</f>
        <v>21.7</v>
      </c>
      <c r="I5" s="16" t="str">
        <f>[1]附件1!I24</f>
        <v>75</v>
      </c>
      <c r="J5" s="16">
        <f>[1]附件1!J24</f>
        <v>30</v>
      </c>
      <c r="K5" s="17">
        <f>[1]附件1!K24</f>
        <v>51.7</v>
      </c>
      <c r="L5" s="16" t="s">
        <v>101</v>
      </c>
      <c r="M5" s="19"/>
      <c r="N5" s="9">
        <v>51.7</v>
      </c>
      <c r="O5" s="16" t="s">
        <v>45</v>
      </c>
      <c r="P5" s="14"/>
    </row>
    <row r="6" spans="1:16" ht="9" customHeight="1">
      <c r="A6" s="48"/>
      <c r="B6" s="49"/>
      <c r="C6" s="49"/>
      <c r="D6" s="49"/>
      <c r="E6" s="49"/>
      <c r="F6" s="49"/>
      <c r="G6" s="49"/>
      <c r="H6" s="49"/>
      <c r="I6" s="49"/>
      <c r="J6" s="49"/>
      <c r="K6" s="49"/>
      <c r="L6" s="49"/>
      <c r="M6" s="49"/>
      <c r="N6" s="49"/>
      <c r="O6" s="49"/>
      <c r="P6" s="50"/>
    </row>
    <row r="7" spans="1:16" ht="28.5" customHeight="1">
      <c r="A7" s="8">
        <v>4</v>
      </c>
      <c r="B7" s="21" t="s">
        <v>46</v>
      </c>
      <c r="C7" s="21" t="s">
        <v>47</v>
      </c>
      <c r="D7" s="21" t="s">
        <v>48</v>
      </c>
      <c r="E7" s="21" t="s">
        <v>16</v>
      </c>
      <c r="F7" s="21">
        <v>190</v>
      </c>
      <c r="G7" s="22">
        <v>63.33</v>
      </c>
      <c r="H7" s="22">
        <v>19</v>
      </c>
      <c r="I7" s="22">
        <v>76</v>
      </c>
      <c r="J7" s="21">
        <v>30.4</v>
      </c>
      <c r="K7" s="46" t="s">
        <v>105</v>
      </c>
      <c r="L7" s="23" t="s">
        <v>49</v>
      </c>
      <c r="M7" s="44" t="s">
        <v>102</v>
      </c>
      <c r="N7" s="24">
        <v>72.8</v>
      </c>
      <c r="O7" s="23" t="s">
        <v>26</v>
      </c>
      <c r="P7" s="25" t="s">
        <v>17</v>
      </c>
    </row>
    <row r="8" spans="1:16" ht="28.5" customHeight="1">
      <c r="A8" s="8">
        <v>5</v>
      </c>
      <c r="B8" s="26" t="s">
        <v>50</v>
      </c>
      <c r="C8" s="26" t="s">
        <v>51</v>
      </c>
      <c r="D8" s="26" t="s">
        <v>48</v>
      </c>
      <c r="E8" s="26" t="s">
        <v>16</v>
      </c>
      <c r="F8" s="26">
        <v>196</v>
      </c>
      <c r="G8" s="27">
        <v>65.33</v>
      </c>
      <c r="H8" s="27">
        <v>19.600000000000001</v>
      </c>
      <c r="I8" s="27">
        <v>69</v>
      </c>
      <c r="J8" s="26">
        <v>27.6</v>
      </c>
      <c r="K8" s="46" t="s">
        <v>106</v>
      </c>
      <c r="L8" s="28" t="s">
        <v>52</v>
      </c>
      <c r="M8" s="29">
        <v>25.32</v>
      </c>
      <c r="N8" s="30">
        <v>72.52</v>
      </c>
      <c r="O8" s="28" t="s">
        <v>19</v>
      </c>
      <c r="P8" s="31"/>
    </row>
    <row r="9" spans="1:16" ht="28.5" customHeight="1">
      <c r="A9" s="8">
        <v>6</v>
      </c>
      <c r="B9" s="26" t="s">
        <v>53</v>
      </c>
      <c r="C9" s="26" t="s">
        <v>54</v>
      </c>
      <c r="D9" s="26" t="s">
        <v>48</v>
      </c>
      <c r="E9" s="26" t="s">
        <v>16</v>
      </c>
      <c r="F9" s="26">
        <v>179</v>
      </c>
      <c r="G9" s="27">
        <v>59.67</v>
      </c>
      <c r="H9" s="27">
        <v>17.899999999999999</v>
      </c>
      <c r="I9" s="27">
        <v>62</v>
      </c>
      <c r="J9" s="26">
        <v>24.8</v>
      </c>
      <c r="K9" s="46" t="s">
        <v>107</v>
      </c>
      <c r="L9" s="28" t="s">
        <v>55</v>
      </c>
      <c r="M9" s="29">
        <v>24.24</v>
      </c>
      <c r="N9" s="30">
        <v>66.94</v>
      </c>
      <c r="O9" s="28" t="s">
        <v>27</v>
      </c>
      <c r="P9" s="31"/>
    </row>
    <row r="10" spans="1:16" ht="9" customHeight="1">
      <c r="A10" s="48"/>
      <c r="B10" s="49"/>
      <c r="C10" s="49"/>
      <c r="D10" s="49"/>
      <c r="E10" s="49"/>
      <c r="F10" s="49"/>
      <c r="G10" s="49"/>
      <c r="H10" s="49"/>
      <c r="I10" s="49"/>
      <c r="J10" s="49"/>
      <c r="K10" s="49"/>
      <c r="L10" s="49"/>
      <c r="M10" s="49"/>
      <c r="N10" s="49"/>
      <c r="O10" s="49"/>
      <c r="P10" s="50"/>
    </row>
    <row r="11" spans="1:16" ht="28.5" customHeight="1">
      <c r="A11" s="8">
        <v>7</v>
      </c>
      <c r="B11" s="8" t="s">
        <v>88</v>
      </c>
      <c r="C11" s="8" t="s">
        <v>89</v>
      </c>
      <c r="D11" s="36" t="s">
        <v>90</v>
      </c>
      <c r="E11" s="8" t="s">
        <v>16</v>
      </c>
      <c r="F11" s="8">
        <v>198</v>
      </c>
      <c r="G11" s="30">
        <v>66</v>
      </c>
      <c r="H11" s="37">
        <v>19.8</v>
      </c>
      <c r="I11" s="28" t="s">
        <v>18</v>
      </c>
      <c r="J11" s="38">
        <v>35.6</v>
      </c>
      <c r="K11" s="46" t="s">
        <v>108</v>
      </c>
      <c r="L11" s="34">
        <v>79</v>
      </c>
      <c r="M11" s="13" t="s">
        <v>103</v>
      </c>
      <c r="N11" s="28">
        <f>H11+J11+M11</f>
        <v>79.100000000000009</v>
      </c>
      <c r="O11" s="34">
        <v>1</v>
      </c>
      <c r="P11" s="31" t="s">
        <v>17</v>
      </c>
    </row>
    <row r="12" spans="1:16" ht="28.5" customHeight="1">
      <c r="A12" s="8">
        <v>8</v>
      </c>
      <c r="B12" s="8" t="s">
        <v>91</v>
      </c>
      <c r="C12" s="8" t="s">
        <v>92</v>
      </c>
      <c r="D12" s="36" t="s">
        <v>90</v>
      </c>
      <c r="E12" s="8" t="s">
        <v>16</v>
      </c>
      <c r="F12" s="8">
        <v>182.5</v>
      </c>
      <c r="G12" s="30">
        <v>60.83</v>
      </c>
      <c r="H12" s="37">
        <v>18.25</v>
      </c>
      <c r="I12" s="28" t="s">
        <v>20</v>
      </c>
      <c r="J12" s="38">
        <v>34.4</v>
      </c>
      <c r="K12" s="43">
        <v>52.65</v>
      </c>
      <c r="L12" s="34">
        <v>82.6</v>
      </c>
      <c r="M12" s="29">
        <v>24.78</v>
      </c>
      <c r="N12" s="34">
        <f>H12+J12+M12</f>
        <v>77.430000000000007</v>
      </c>
      <c r="O12" s="34">
        <v>2</v>
      </c>
      <c r="P12" s="31"/>
    </row>
    <row r="13" spans="1:16" ht="28.5" customHeight="1">
      <c r="A13" s="8">
        <v>9</v>
      </c>
      <c r="B13" s="8" t="s">
        <v>100</v>
      </c>
      <c r="C13" s="39" t="s">
        <v>93</v>
      </c>
      <c r="D13" s="36" t="s">
        <v>90</v>
      </c>
      <c r="E13" s="8" t="s">
        <v>16</v>
      </c>
      <c r="F13" s="8">
        <v>171</v>
      </c>
      <c r="G13" s="30">
        <v>57</v>
      </c>
      <c r="H13" s="37">
        <v>17.100000000000001</v>
      </c>
      <c r="I13" s="40">
        <v>89</v>
      </c>
      <c r="J13" s="38">
        <v>35.6</v>
      </c>
      <c r="K13" s="46" t="s">
        <v>109</v>
      </c>
      <c r="L13" s="34">
        <v>76</v>
      </c>
      <c r="M13" s="13" t="s">
        <v>104</v>
      </c>
      <c r="N13" s="34">
        <f>H13+J13+M13</f>
        <v>75.5</v>
      </c>
      <c r="O13" s="34">
        <v>3</v>
      </c>
      <c r="P13" s="31"/>
    </row>
    <row r="14" spans="1:16" ht="9" customHeight="1">
      <c r="A14" s="48"/>
      <c r="B14" s="49"/>
      <c r="C14" s="49"/>
      <c r="D14" s="49"/>
      <c r="E14" s="49"/>
      <c r="F14" s="49"/>
      <c r="G14" s="49"/>
      <c r="H14" s="49"/>
      <c r="I14" s="49"/>
      <c r="J14" s="49"/>
      <c r="K14" s="49"/>
      <c r="L14" s="49"/>
      <c r="M14" s="49"/>
      <c r="N14" s="49"/>
      <c r="O14" s="49"/>
      <c r="P14" s="50"/>
    </row>
    <row r="15" spans="1:16" ht="28.5" customHeight="1">
      <c r="A15" s="8">
        <v>10</v>
      </c>
      <c r="B15" s="26" t="s">
        <v>56</v>
      </c>
      <c r="C15" s="26" t="s">
        <v>57</v>
      </c>
      <c r="D15" s="26" t="s">
        <v>48</v>
      </c>
      <c r="E15" s="26" t="s">
        <v>58</v>
      </c>
      <c r="F15" s="26">
        <v>186.5</v>
      </c>
      <c r="G15" s="27">
        <v>62.17</v>
      </c>
      <c r="H15" s="27">
        <v>18.649999999999999</v>
      </c>
      <c r="I15" s="27">
        <v>82</v>
      </c>
      <c r="J15" s="26">
        <v>32.799999999999997</v>
      </c>
      <c r="K15" s="45">
        <v>51.45</v>
      </c>
      <c r="L15" s="28" t="s">
        <v>59</v>
      </c>
      <c r="M15" s="29">
        <v>23.34</v>
      </c>
      <c r="N15" s="30">
        <v>74.790000000000006</v>
      </c>
      <c r="O15" s="28" t="s">
        <v>26</v>
      </c>
      <c r="P15" s="31" t="s">
        <v>17</v>
      </c>
    </row>
    <row r="16" spans="1:16" ht="28.5" customHeight="1">
      <c r="A16" s="8">
        <v>11</v>
      </c>
      <c r="B16" s="26" t="s">
        <v>60</v>
      </c>
      <c r="C16" s="26" t="s">
        <v>61</v>
      </c>
      <c r="D16" s="26" t="s">
        <v>48</v>
      </c>
      <c r="E16" s="26" t="s">
        <v>58</v>
      </c>
      <c r="F16" s="26">
        <v>178.5</v>
      </c>
      <c r="G16" s="27">
        <v>59.5</v>
      </c>
      <c r="H16" s="27">
        <v>17.850000000000001</v>
      </c>
      <c r="I16" s="27">
        <v>66</v>
      </c>
      <c r="J16" s="26">
        <v>26.4</v>
      </c>
      <c r="K16" s="45">
        <v>44.25</v>
      </c>
      <c r="L16" s="28" t="s">
        <v>62</v>
      </c>
      <c r="M16" s="29">
        <v>24.78</v>
      </c>
      <c r="N16" s="30">
        <v>69.03</v>
      </c>
      <c r="O16" s="28" t="s">
        <v>19</v>
      </c>
      <c r="P16" s="31"/>
    </row>
    <row r="17" spans="1:16" ht="28.5" customHeight="1">
      <c r="A17" s="8">
        <v>12</v>
      </c>
      <c r="B17" s="26" t="s">
        <v>63</v>
      </c>
      <c r="C17" s="26" t="s">
        <v>64</v>
      </c>
      <c r="D17" s="26" t="s">
        <v>48</v>
      </c>
      <c r="E17" s="26" t="s">
        <v>58</v>
      </c>
      <c r="F17" s="26">
        <v>153.5</v>
      </c>
      <c r="G17" s="27">
        <v>51.17</v>
      </c>
      <c r="H17" s="27">
        <v>15.35</v>
      </c>
      <c r="I17" s="27">
        <v>66</v>
      </c>
      <c r="J17" s="26">
        <v>26.4</v>
      </c>
      <c r="K17" s="45">
        <v>41.75</v>
      </c>
      <c r="L17" s="28" t="s">
        <v>65</v>
      </c>
      <c r="M17" s="29">
        <v>21.84</v>
      </c>
      <c r="N17" s="30">
        <v>63.59</v>
      </c>
      <c r="O17" s="28" t="s">
        <v>27</v>
      </c>
      <c r="P17" s="31"/>
    </row>
    <row r="18" spans="1:16" s="1" customFormat="1" ht="37.15" customHeight="1">
      <c r="A18" s="4" t="s">
        <v>0</v>
      </c>
      <c r="B18" s="5" t="s">
        <v>1</v>
      </c>
      <c r="C18" s="5" t="s">
        <v>2</v>
      </c>
      <c r="D18" s="5" t="s">
        <v>3</v>
      </c>
      <c r="E18" s="5" t="s">
        <v>4</v>
      </c>
      <c r="F18" s="5" t="s">
        <v>5</v>
      </c>
      <c r="G18" s="6" t="s">
        <v>6</v>
      </c>
      <c r="H18" s="11" t="s">
        <v>22</v>
      </c>
      <c r="I18" s="6" t="s">
        <v>11</v>
      </c>
      <c r="J18" s="11" t="s">
        <v>23</v>
      </c>
      <c r="K18" s="6" t="s">
        <v>24</v>
      </c>
      <c r="L18" s="6" t="s">
        <v>14</v>
      </c>
      <c r="M18" s="15" t="s">
        <v>15</v>
      </c>
    </row>
    <row r="19" spans="1:16" s="1" customFormat="1" ht="28.5" customHeight="1">
      <c r="A19" s="8">
        <v>13</v>
      </c>
      <c r="B19" s="41" t="s">
        <v>94</v>
      </c>
      <c r="C19" s="42" t="s">
        <v>95</v>
      </c>
      <c r="D19" s="8" t="s">
        <v>96</v>
      </c>
      <c r="E19" s="8" t="s">
        <v>97</v>
      </c>
      <c r="F19" s="41">
        <v>215.5</v>
      </c>
      <c r="G19" s="26">
        <v>71.83</v>
      </c>
      <c r="H19" s="45">
        <v>43.1</v>
      </c>
      <c r="I19" s="8">
        <v>81.8</v>
      </c>
      <c r="J19" s="18">
        <f>I19*0.4</f>
        <v>32.72</v>
      </c>
      <c r="K19" s="8">
        <f>H19+J19</f>
        <v>75.819999999999993</v>
      </c>
      <c r="L19" s="8">
        <v>1</v>
      </c>
      <c r="M19" s="8" t="s">
        <v>17</v>
      </c>
    </row>
    <row r="20" spans="1:16" s="1" customFormat="1" ht="28.5" customHeight="1">
      <c r="A20" s="8">
        <v>14</v>
      </c>
      <c r="B20" s="41" t="s">
        <v>98</v>
      </c>
      <c r="C20" s="42" t="s">
        <v>99</v>
      </c>
      <c r="D20" s="8" t="s">
        <v>96</v>
      </c>
      <c r="E20" s="8" t="s">
        <v>97</v>
      </c>
      <c r="F20" s="41">
        <v>195</v>
      </c>
      <c r="G20" s="26">
        <f>F20/3</f>
        <v>65</v>
      </c>
      <c r="H20" s="45">
        <f>G20*0.6</f>
        <v>39</v>
      </c>
      <c r="I20" s="8">
        <v>79</v>
      </c>
      <c r="J20" s="18">
        <f>I20*0.4</f>
        <v>31.6</v>
      </c>
      <c r="K20" s="8">
        <f>H20+J20</f>
        <v>70.599999999999994</v>
      </c>
      <c r="L20" s="8">
        <v>2</v>
      </c>
      <c r="M20" s="8"/>
    </row>
    <row r="21" spans="1:16" s="1" customFormat="1" ht="28.5" customHeight="1">
      <c r="A21" s="8">
        <v>15</v>
      </c>
      <c r="B21" s="41" t="s">
        <v>110</v>
      </c>
      <c r="C21" s="42" t="s">
        <v>111</v>
      </c>
      <c r="D21" s="41" t="s">
        <v>96</v>
      </c>
      <c r="E21" s="41" t="s">
        <v>97</v>
      </c>
      <c r="F21" s="41">
        <v>219</v>
      </c>
      <c r="G21" s="41">
        <f>F21/3</f>
        <v>73</v>
      </c>
      <c r="H21" s="59">
        <f>G21*0.6</f>
        <v>43.8</v>
      </c>
      <c r="I21" s="57" t="s">
        <v>112</v>
      </c>
      <c r="J21" s="41"/>
      <c r="K21" s="41">
        <v>43.8</v>
      </c>
      <c r="L21" s="41">
        <v>3</v>
      </c>
      <c r="M21" s="41"/>
    </row>
    <row r="22" spans="1:16" s="1" customFormat="1" ht="9" customHeight="1">
      <c r="A22" s="51"/>
      <c r="B22" s="52"/>
      <c r="C22" s="52"/>
      <c r="D22" s="52"/>
      <c r="E22" s="52"/>
      <c r="F22" s="52"/>
      <c r="G22" s="52"/>
      <c r="H22" s="52"/>
      <c r="I22" s="52"/>
      <c r="J22" s="52"/>
      <c r="K22" s="52"/>
      <c r="L22" s="52"/>
      <c r="M22" s="53"/>
    </row>
    <row r="23" spans="1:16" s="1" customFormat="1" ht="28.5" customHeight="1">
      <c r="A23" s="8">
        <v>16</v>
      </c>
      <c r="B23" s="8" t="s">
        <v>34</v>
      </c>
      <c r="C23" s="12" t="s">
        <v>35</v>
      </c>
      <c r="D23" s="8" t="s">
        <v>36</v>
      </c>
      <c r="E23" s="8" t="s">
        <v>25</v>
      </c>
      <c r="F23" s="8">
        <v>185</v>
      </c>
      <c r="G23" s="9">
        <v>61.6666666666667</v>
      </c>
      <c r="H23" s="13" t="s">
        <v>37</v>
      </c>
      <c r="I23" s="16" t="s">
        <v>38</v>
      </c>
      <c r="J23" s="19">
        <f>I23*0.4</f>
        <v>31.360000000000003</v>
      </c>
      <c r="K23" s="58">
        <f>J23+H23</f>
        <v>68.36</v>
      </c>
      <c r="L23" s="16" t="s">
        <v>30</v>
      </c>
      <c r="M23" s="14" t="s">
        <v>31</v>
      </c>
    </row>
    <row r="24" spans="1:16" s="1" customFormat="1" ht="28.5" customHeight="1">
      <c r="A24" s="8">
        <v>17</v>
      </c>
      <c r="B24" s="8" t="s">
        <v>39</v>
      </c>
      <c r="C24" s="12" t="s">
        <v>40</v>
      </c>
      <c r="D24" s="8" t="s">
        <v>36</v>
      </c>
      <c r="E24" s="8" t="s">
        <v>25</v>
      </c>
      <c r="F24" s="8">
        <v>150</v>
      </c>
      <c r="G24" s="9">
        <v>50</v>
      </c>
      <c r="H24" s="13">
        <v>30</v>
      </c>
      <c r="I24" s="16" t="s">
        <v>41</v>
      </c>
      <c r="J24" s="19">
        <f t="shared" ref="J24:J25" si="0">I24*0.4</f>
        <v>31.6</v>
      </c>
      <c r="K24" s="58">
        <f t="shared" ref="K24:K25" si="1">J24+H24</f>
        <v>61.6</v>
      </c>
      <c r="L24" s="16" t="s">
        <v>33</v>
      </c>
      <c r="M24" s="14"/>
    </row>
    <row r="25" spans="1:16" s="1" customFormat="1" ht="28.5" customHeight="1">
      <c r="A25" s="8">
        <v>18</v>
      </c>
      <c r="B25" s="8" t="s">
        <v>42</v>
      </c>
      <c r="C25" s="12" t="s">
        <v>43</v>
      </c>
      <c r="D25" s="8" t="s">
        <v>36</v>
      </c>
      <c r="E25" s="8" t="s">
        <v>25</v>
      </c>
      <c r="F25" s="8">
        <v>148.5</v>
      </c>
      <c r="G25" s="9">
        <v>49.5</v>
      </c>
      <c r="H25" s="13">
        <v>29.7</v>
      </c>
      <c r="I25" s="16" t="s">
        <v>44</v>
      </c>
      <c r="J25" s="19">
        <f t="shared" si="0"/>
        <v>30.080000000000002</v>
      </c>
      <c r="K25" s="58">
        <f t="shared" si="1"/>
        <v>59.78</v>
      </c>
      <c r="L25" s="16" t="s">
        <v>45</v>
      </c>
      <c r="M25" s="14"/>
    </row>
    <row r="26" spans="1:16" s="1" customFormat="1" ht="9" customHeight="1">
      <c r="A26" s="51"/>
      <c r="B26" s="52"/>
      <c r="C26" s="52"/>
      <c r="D26" s="52"/>
      <c r="E26" s="52"/>
      <c r="F26" s="52"/>
      <c r="G26" s="52"/>
      <c r="H26" s="52"/>
      <c r="I26" s="52"/>
      <c r="J26" s="52"/>
      <c r="K26" s="52"/>
      <c r="L26" s="52"/>
      <c r="M26" s="53"/>
    </row>
    <row r="27" spans="1:16" ht="28.5" customHeight="1">
      <c r="A27" s="8">
        <v>19</v>
      </c>
      <c r="B27" s="32" t="s">
        <v>66</v>
      </c>
      <c r="C27" s="32" t="s">
        <v>67</v>
      </c>
      <c r="D27" s="26" t="s">
        <v>48</v>
      </c>
      <c r="E27" s="26" t="s">
        <v>68</v>
      </c>
      <c r="F27" s="26">
        <v>196.5</v>
      </c>
      <c r="G27" s="33">
        <v>65.5</v>
      </c>
      <c r="H27" s="45" t="s">
        <v>69</v>
      </c>
      <c r="I27" s="28" t="s">
        <v>21</v>
      </c>
      <c r="J27" s="29">
        <v>32.799999999999997</v>
      </c>
      <c r="K27" s="34">
        <v>72.099999999999994</v>
      </c>
      <c r="L27" s="28" t="s">
        <v>26</v>
      </c>
      <c r="M27" s="31" t="s">
        <v>17</v>
      </c>
      <c r="N27"/>
      <c r="O27"/>
      <c r="P27"/>
    </row>
    <row r="28" spans="1:16" ht="28.5" customHeight="1">
      <c r="A28" s="8">
        <v>20</v>
      </c>
      <c r="B28" s="32" t="s">
        <v>70</v>
      </c>
      <c r="C28" s="32" t="s">
        <v>71</v>
      </c>
      <c r="D28" s="26" t="s">
        <v>48</v>
      </c>
      <c r="E28" s="26" t="s">
        <v>68</v>
      </c>
      <c r="F28" s="26">
        <v>198.5</v>
      </c>
      <c r="G28" s="33">
        <v>66.17</v>
      </c>
      <c r="H28" s="60">
        <v>39.700000000000003</v>
      </c>
      <c r="I28" s="28" t="s">
        <v>72</v>
      </c>
      <c r="J28" s="29">
        <v>31.44</v>
      </c>
      <c r="K28" s="34">
        <v>71.14</v>
      </c>
      <c r="L28" s="28" t="s">
        <v>19</v>
      </c>
      <c r="M28" s="31"/>
      <c r="N28"/>
      <c r="O28"/>
      <c r="P28"/>
    </row>
    <row r="29" spans="1:16" ht="28.5" customHeight="1">
      <c r="A29" s="8">
        <v>21</v>
      </c>
      <c r="B29" s="32" t="s">
        <v>73</v>
      </c>
      <c r="C29" s="32" t="s">
        <v>74</v>
      </c>
      <c r="D29" s="26" t="s">
        <v>48</v>
      </c>
      <c r="E29" s="26" t="s">
        <v>68</v>
      </c>
      <c r="F29" s="26">
        <v>210</v>
      </c>
      <c r="G29" s="33">
        <v>70</v>
      </c>
      <c r="H29" s="60">
        <v>42</v>
      </c>
      <c r="I29" s="28" t="s">
        <v>75</v>
      </c>
      <c r="J29" s="29"/>
      <c r="K29" s="34">
        <v>42</v>
      </c>
      <c r="L29" s="28" t="s">
        <v>27</v>
      </c>
      <c r="M29" s="31"/>
      <c r="N29"/>
      <c r="O29"/>
      <c r="P29"/>
    </row>
    <row r="30" spans="1:16" ht="9" customHeight="1">
      <c r="A30" s="54"/>
      <c r="B30" s="55"/>
      <c r="C30" s="55"/>
      <c r="D30" s="55"/>
      <c r="E30" s="55"/>
      <c r="F30" s="55"/>
      <c r="G30" s="55"/>
      <c r="H30" s="55"/>
      <c r="I30" s="55"/>
      <c r="J30" s="55"/>
      <c r="K30" s="55"/>
      <c r="L30" s="55"/>
      <c r="M30" s="56"/>
    </row>
    <row r="31" spans="1:16" ht="28.5" customHeight="1">
      <c r="A31" s="8">
        <v>22</v>
      </c>
      <c r="B31" s="32" t="s">
        <v>76</v>
      </c>
      <c r="C31" s="32" t="s">
        <v>77</v>
      </c>
      <c r="D31" s="26" t="s">
        <v>48</v>
      </c>
      <c r="E31" s="26" t="s">
        <v>78</v>
      </c>
      <c r="F31" s="26">
        <v>205.5</v>
      </c>
      <c r="G31" s="33">
        <v>68.5</v>
      </c>
      <c r="H31" s="45" t="s">
        <v>79</v>
      </c>
      <c r="I31" s="28" t="s">
        <v>80</v>
      </c>
      <c r="J31" s="29">
        <v>33.28</v>
      </c>
      <c r="K31" s="34">
        <v>74.38</v>
      </c>
      <c r="L31" s="28" t="s">
        <v>26</v>
      </c>
      <c r="M31" s="31" t="s">
        <v>17</v>
      </c>
    </row>
    <row r="32" spans="1:16" ht="28.5" customHeight="1">
      <c r="A32" s="8">
        <v>23</v>
      </c>
      <c r="B32" s="32" t="s">
        <v>81</v>
      </c>
      <c r="C32" s="32" t="s">
        <v>82</v>
      </c>
      <c r="D32" s="26" t="s">
        <v>48</v>
      </c>
      <c r="E32" s="26" t="s">
        <v>78</v>
      </c>
      <c r="F32" s="26">
        <v>195</v>
      </c>
      <c r="G32" s="33">
        <v>65</v>
      </c>
      <c r="H32" s="60" t="s">
        <v>83</v>
      </c>
      <c r="I32" s="28" t="s">
        <v>55</v>
      </c>
      <c r="J32" s="29">
        <v>32.32</v>
      </c>
      <c r="K32" s="34">
        <v>71.319999999999993</v>
      </c>
      <c r="L32" s="28" t="s">
        <v>19</v>
      </c>
      <c r="M32" s="31"/>
    </row>
    <row r="33" spans="1:13" ht="28.5" customHeight="1">
      <c r="A33" s="8">
        <v>24</v>
      </c>
      <c r="B33" s="35" t="s">
        <v>84</v>
      </c>
      <c r="C33" s="32" t="s">
        <v>85</v>
      </c>
      <c r="D33" s="26" t="s">
        <v>48</v>
      </c>
      <c r="E33" s="26" t="s">
        <v>78</v>
      </c>
      <c r="F33" s="26">
        <v>191</v>
      </c>
      <c r="G33" s="33">
        <v>63.67</v>
      </c>
      <c r="H33" s="60" t="s">
        <v>86</v>
      </c>
      <c r="I33" s="28" t="s">
        <v>87</v>
      </c>
      <c r="J33" s="29">
        <v>31.28</v>
      </c>
      <c r="K33" s="34">
        <v>69.48</v>
      </c>
      <c r="L33" s="28" t="s">
        <v>27</v>
      </c>
      <c r="M33" s="31"/>
    </row>
    <row r="34" spans="1:13" ht="31.5" customHeight="1"/>
    <row r="35" spans="1:13" ht="31.5" customHeight="1"/>
    <row r="36" spans="1:13" ht="27" customHeight="1"/>
    <row r="37" spans="1:13" ht="27" customHeight="1"/>
  </sheetData>
  <mergeCells count="7">
    <mergeCell ref="A26:M26"/>
    <mergeCell ref="A30:M30"/>
    <mergeCell ref="A1:P1"/>
    <mergeCell ref="A6:P6"/>
    <mergeCell ref="A10:P10"/>
    <mergeCell ref="A14:P14"/>
    <mergeCell ref="A22:M22"/>
  </mergeCells>
  <phoneticPr fontId="11"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表格样式3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cp:lastPrinted>2020-10-09T07:59:00Z</cp:lastPrinted>
  <dcterms:created xsi:type="dcterms:W3CDTF">2020-01-02T03:00:00Z</dcterms:created>
  <dcterms:modified xsi:type="dcterms:W3CDTF">2024-06-11T07:47:51Z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E0F9405416F84EDCAA0CA69E6E109F81_12</vt:lpwstr>
  </property>
</Properties>
</file>