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sheet1!$A$3:$L$45</definedName>
    <definedName name="_xlnm.Print_Titles" localSheetId="0">sheet1!$3:$3</definedName>
    <definedName name="_xlnm.Print_Area" localSheetId="0">sheet1!$A:$L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<sst xmlns="http://schemas.openxmlformats.org/spreadsheetml/2006/main" count="176" uniqueCount="115">
  <si>
    <t>附件1：</t>
  </si>
  <si>
    <t>雷山县事业单位2024年公开招聘工作人员综合成绩排名、入围体检名单</t>
  </si>
  <si>
    <t>序号</t>
  </si>
  <si>
    <t>姓名</t>
  </si>
  <si>
    <t>招聘单位</t>
  </si>
  <si>
    <t>招聘岗位代码</t>
  </si>
  <si>
    <t>笔试成绩（笔试环节成绩=(职业能力倾向测验+综合应用能力)÷3）</t>
  </si>
  <si>
    <t>面试成绩</t>
  </si>
  <si>
    <t>笔试折算分数（60%）</t>
  </si>
  <si>
    <t>面试折算分数（40%）</t>
  </si>
  <si>
    <t>综合成绩</t>
  </si>
  <si>
    <t>综合成绩排名</t>
  </si>
  <si>
    <t>是否入围体检</t>
  </si>
  <si>
    <t>备注</t>
  </si>
  <si>
    <t>1</t>
  </si>
  <si>
    <t>杨桃云</t>
  </si>
  <si>
    <t>雷山县水利工程建设运行中心</t>
  </si>
  <si>
    <t>是</t>
  </si>
  <si>
    <t>2</t>
  </si>
  <si>
    <t>杨杰</t>
  </si>
  <si>
    <t>3</t>
  </si>
  <si>
    <t>李宏林</t>
  </si>
  <si>
    <t>4</t>
  </si>
  <si>
    <t>杨成武</t>
  </si>
  <si>
    <t>雷山县水质检测和水旱灾害防御站</t>
  </si>
  <si>
    <t>5</t>
  </si>
  <si>
    <t>张凉山</t>
  </si>
  <si>
    <t>6</t>
  </si>
  <si>
    <t>潘存阳</t>
  </si>
  <si>
    <t>7</t>
  </si>
  <si>
    <t>李立成</t>
  </si>
  <si>
    <t>雷山县人民医院</t>
  </si>
  <si>
    <t>22614066301</t>
  </si>
  <si>
    <t>直接入围面试</t>
  </si>
  <si>
    <t>8</t>
  </si>
  <si>
    <t>杨菲菲</t>
  </si>
  <si>
    <t>9</t>
  </si>
  <si>
    <t>李成东</t>
  </si>
  <si>
    <t>10</t>
  </si>
  <si>
    <t>文子奇</t>
  </si>
  <si>
    <t>11</t>
  </si>
  <si>
    <t>文正福</t>
  </si>
  <si>
    <t>缺考</t>
  </si>
  <si>
    <t>12</t>
  </si>
  <si>
    <t>吴明华</t>
  </si>
  <si>
    <t>雷山县政府投资项目预算评审服务中心</t>
  </si>
  <si>
    <t>13</t>
  </si>
  <si>
    <t>杨进</t>
  </si>
  <si>
    <t>14</t>
  </si>
  <si>
    <t>杨正英</t>
  </si>
  <si>
    <t>15</t>
  </si>
  <si>
    <t>鲍志康</t>
  </si>
  <si>
    <t>16</t>
  </si>
  <si>
    <t>张良伟</t>
  </si>
  <si>
    <t>17</t>
  </si>
  <si>
    <t>柏杨</t>
  </si>
  <si>
    <t>18</t>
  </si>
  <si>
    <t>李芳芳</t>
  </si>
  <si>
    <t>雷山县粮食和物资储备服务中心</t>
  </si>
  <si>
    <t>19</t>
  </si>
  <si>
    <t>吴兴宏</t>
  </si>
  <si>
    <t>20</t>
  </si>
  <si>
    <t>潘晓丽</t>
  </si>
  <si>
    <t>21</t>
  </si>
  <si>
    <t>杨培芝</t>
  </si>
  <si>
    <t>22</t>
  </si>
  <si>
    <t>金语</t>
  </si>
  <si>
    <t>雷山县永乐镇乡村振兴工作站</t>
  </si>
  <si>
    <t>23</t>
  </si>
  <si>
    <t>杨冰冰</t>
  </si>
  <si>
    <t>24</t>
  </si>
  <si>
    <t>聂洋</t>
  </si>
  <si>
    <t>25</t>
  </si>
  <si>
    <t>杨秀一</t>
  </si>
  <si>
    <t>雷山县大塘镇财政所</t>
  </si>
  <si>
    <t>26</t>
  </si>
  <si>
    <t>余清兰</t>
  </si>
  <si>
    <t>27</t>
  </si>
  <si>
    <t>李安琪</t>
  </si>
  <si>
    <t>28</t>
  </si>
  <si>
    <t>罗朝礼</t>
  </si>
  <si>
    <t>雷山县达地水族乡综治中心（网格化管理中心）</t>
  </si>
  <si>
    <t>29</t>
  </si>
  <si>
    <t>朱进彪</t>
  </si>
  <si>
    <t>30</t>
  </si>
  <si>
    <t>余世生</t>
  </si>
  <si>
    <t>31</t>
  </si>
  <si>
    <t>潘贵英</t>
  </si>
  <si>
    <t>雷山县望丰乡财政所</t>
  </si>
  <si>
    <t>32</t>
  </si>
  <si>
    <t>杨川</t>
  </si>
  <si>
    <t>33</t>
  </si>
  <si>
    <t>吴方凯</t>
  </si>
  <si>
    <t>34</t>
  </si>
  <si>
    <t>毛志锋</t>
  </si>
  <si>
    <t>35</t>
  </si>
  <si>
    <t>文妍睎</t>
  </si>
  <si>
    <t>36</t>
  </si>
  <si>
    <t>姜永英</t>
  </si>
  <si>
    <t>37</t>
  </si>
  <si>
    <t>张钦</t>
  </si>
  <si>
    <t>雷山县龙头街道退役军人服务站</t>
  </si>
  <si>
    <t>38</t>
  </si>
  <si>
    <t>刘炳珍</t>
  </si>
  <si>
    <t>39</t>
  </si>
  <si>
    <t>顾业勋</t>
  </si>
  <si>
    <t>40</t>
  </si>
  <si>
    <t>吴雯娟</t>
  </si>
  <si>
    <t>雷山县融媒体中心</t>
  </si>
  <si>
    <t>22614067101</t>
  </si>
  <si>
    <t>先面试后笔试
岗位</t>
  </si>
  <si>
    <t>41</t>
  </si>
  <si>
    <t>李苏萍</t>
  </si>
  <si>
    <t>42</t>
  </si>
  <si>
    <t>杨宝棋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</si>
</sst>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2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D4" sqref="D4:L45"/>
    </sheetView>
  </sheetViews>
  <sheetFormatPr defaultColWidth="9" defaultRowHeight="23.25" customHeight="1"/>
  <cols>
    <col min="1" max="1" width="6.75" style="1" customWidth="1"/>
    <col min="2" max="2" width="8.625" style="1" customWidth="1"/>
    <col min="3" max="3" width="40.625" style="1" customWidth="1"/>
    <col min="4" max="4" width="13.375" style="1" customWidth="1"/>
    <col min="5" max="5" width="17.625" style="1" customWidth="1"/>
    <col min="6" max="6" width="8.625" style="1" customWidth="1"/>
    <col min="7" max="8" width="12.875" style="1" customWidth="1"/>
    <col min="9" max="9" width="8.625" style="1" customWidth="1"/>
    <col min="10" max="11" width="8.75" style="1" customWidth="1"/>
    <col min="12" max="12" width="17.25" style="1" customWidth="1"/>
  </cols>
  <sheetData>
    <row r="1" ht="30" customHeight="1" spans="1:1">
      <c r="A1" s="3" t="s">
        <v>0</v>
      </c>
    </row>
    <row r="2" s="1" customFormat="1" ht="5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77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3" t="s">
        <v>13</v>
      </c>
    </row>
    <row r="4" s="2" customFormat="1" ht="36" customHeight="1" spans="1:12">
      <c r="A4" s="8" t="s">
        <v>14</v>
      </c>
      <c r="B4" s="9" t="s">
        <v>15</v>
      </c>
      <c r="C4" s="10" t="s">
        <v>16</v>
      </c>
      <c r="D4" s="11">
        <v>22614066101</v>
      </c>
      <c r="E4" s="11">
        <v>67.5</v>
      </c>
      <c r="F4" s="11">
        <v>83.3</v>
      </c>
      <c r="G4" s="11">
        <f t="shared" ref="G4:G13" si="0">ROUND(E4*60%,2)</f>
        <v>40.5</v>
      </c>
      <c r="H4" s="11">
        <f t="shared" ref="H4:H9" si="1">ROUND(F4*40%,2)</f>
        <v>33.32</v>
      </c>
      <c r="I4" s="11">
        <f t="shared" ref="I4:I13" si="2">G4+H4</f>
        <v>73.82</v>
      </c>
      <c r="J4" s="11">
        <v>1</v>
      </c>
      <c r="K4" s="11" t="s">
        <v>17</v>
      </c>
      <c r="L4" s="12"/>
    </row>
    <row r="5" s="2" customFormat="1" ht="36" customHeight="1" spans="1:12">
      <c r="A5" s="8" t="s">
        <v>18</v>
      </c>
      <c r="B5" s="9" t="s">
        <v>19</v>
      </c>
      <c r="C5" s="10" t="s">
        <v>16</v>
      </c>
      <c r="D5" s="11">
        <v>22614066101</v>
      </c>
      <c r="E5" s="11">
        <v>65.83</v>
      </c>
      <c r="F5" s="11">
        <v>79</v>
      </c>
      <c r="G5" s="11">
        <f t="shared" si="0"/>
        <v>39.5</v>
      </c>
      <c r="H5" s="11">
        <f t="shared" si="1"/>
        <v>31.6</v>
      </c>
      <c r="I5" s="11">
        <f t="shared" si="2"/>
        <v>71.1</v>
      </c>
      <c r="J5" s="11">
        <v>2</v>
      </c>
      <c r="K5" s="11"/>
      <c r="L5" s="12"/>
    </row>
    <row r="6" s="2" customFormat="1" ht="36" customHeight="1" spans="1:12">
      <c r="A6" s="8" t="s">
        <v>20</v>
      </c>
      <c r="B6" s="9" t="s">
        <v>21</v>
      </c>
      <c r="C6" s="10" t="s">
        <v>16</v>
      </c>
      <c r="D6" s="11">
        <v>22614066101</v>
      </c>
      <c r="E6" s="11">
        <v>65.5</v>
      </c>
      <c r="F6" s="11">
        <v>77.7</v>
      </c>
      <c r="G6" s="11">
        <f t="shared" si="0"/>
        <v>39.3</v>
      </c>
      <c r="H6" s="11">
        <f t="shared" si="1"/>
        <v>31.08</v>
      </c>
      <c r="I6" s="11">
        <f t="shared" si="2"/>
        <v>70.38</v>
      </c>
      <c r="J6" s="11">
        <v>3</v>
      </c>
      <c r="K6" s="11"/>
      <c r="L6" s="12"/>
    </row>
    <row r="7" s="2" customFormat="1" ht="36" customHeight="1" spans="1:12">
      <c r="A7" s="8" t="s">
        <v>22</v>
      </c>
      <c r="B7" s="9" t="s">
        <v>23</v>
      </c>
      <c r="C7" s="10" t="s">
        <v>24</v>
      </c>
      <c r="D7" s="11">
        <v>22614066201</v>
      </c>
      <c r="E7" s="11">
        <v>69.17</v>
      </c>
      <c r="F7" s="11">
        <v>78.8</v>
      </c>
      <c r="G7" s="11">
        <f t="shared" si="0"/>
        <v>41.5</v>
      </c>
      <c r="H7" s="11">
        <f t="shared" si="1"/>
        <v>31.52</v>
      </c>
      <c r="I7" s="11">
        <f t="shared" si="2"/>
        <v>73.02</v>
      </c>
      <c r="J7" s="11">
        <v>1</v>
      </c>
      <c r="K7" s="11" t="s">
        <v>17</v>
      </c>
      <c r="L7" s="12"/>
    </row>
    <row r="8" s="2" customFormat="1" ht="36" customHeight="1" spans="1:12">
      <c r="A8" s="8" t="s">
        <v>25</v>
      </c>
      <c r="B8" s="9" t="s">
        <v>26</v>
      </c>
      <c r="C8" s="10" t="s">
        <v>24</v>
      </c>
      <c r="D8" s="11">
        <v>22614066201</v>
      </c>
      <c r="E8" s="11">
        <v>61.33</v>
      </c>
      <c r="F8" s="11">
        <v>79.9</v>
      </c>
      <c r="G8" s="11">
        <f t="shared" si="0"/>
        <v>36.8</v>
      </c>
      <c r="H8" s="11">
        <f t="shared" si="1"/>
        <v>31.96</v>
      </c>
      <c r="I8" s="11">
        <f t="shared" si="2"/>
        <v>68.76</v>
      </c>
      <c r="J8" s="11">
        <v>2</v>
      </c>
      <c r="K8" s="11"/>
      <c r="L8" s="12"/>
    </row>
    <row r="9" s="2" customFormat="1" ht="36" customHeight="1" spans="1:12">
      <c r="A9" s="8" t="s">
        <v>27</v>
      </c>
      <c r="B9" s="9" t="s">
        <v>28</v>
      </c>
      <c r="C9" s="10" t="s">
        <v>24</v>
      </c>
      <c r="D9" s="11">
        <v>22614066201</v>
      </c>
      <c r="E9" s="11">
        <v>59.17</v>
      </c>
      <c r="F9" s="11">
        <v>78.9</v>
      </c>
      <c r="G9" s="11">
        <f t="shared" si="0"/>
        <v>35.5</v>
      </c>
      <c r="H9" s="11">
        <f t="shared" si="1"/>
        <v>31.56</v>
      </c>
      <c r="I9" s="11">
        <f t="shared" si="2"/>
        <v>67.06</v>
      </c>
      <c r="J9" s="11">
        <v>3</v>
      </c>
      <c r="K9" s="11"/>
      <c r="L9" s="12"/>
    </row>
    <row r="10" s="2" customFormat="1" ht="36" customHeight="1" spans="1:12">
      <c r="A10" s="8" t="s">
        <v>29</v>
      </c>
      <c r="B10" s="9" t="s">
        <v>30</v>
      </c>
      <c r="C10" s="10" t="s">
        <v>31</v>
      </c>
      <c r="D10" s="11" t="s">
        <v>32</v>
      </c>
      <c r="E10" s="11"/>
      <c r="F10" s="11">
        <v>79.8</v>
      </c>
      <c r="G10" s="11"/>
      <c r="H10" s="11"/>
      <c r="I10" s="11">
        <v>79.8</v>
      </c>
      <c r="J10" s="11">
        <v>1</v>
      </c>
      <c r="K10" s="11" t="s">
        <v>17</v>
      </c>
      <c r="L10" s="10" t="s">
        <v>33</v>
      </c>
    </row>
    <row r="11" s="2" customFormat="1" ht="36" customHeight="1" spans="1:12">
      <c r="A11" s="8" t="s">
        <v>34</v>
      </c>
      <c r="B11" s="9" t="s">
        <v>35</v>
      </c>
      <c r="C11" s="10" t="s">
        <v>31</v>
      </c>
      <c r="D11" s="11" t="s">
        <v>32</v>
      </c>
      <c r="E11" s="11"/>
      <c r="F11" s="11">
        <v>71.9</v>
      </c>
      <c r="G11" s="11"/>
      <c r="H11" s="11"/>
      <c r="I11" s="11">
        <v>71.9</v>
      </c>
      <c r="J11" s="11">
        <v>2</v>
      </c>
      <c r="K11" s="11" t="s">
        <v>17</v>
      </c>
      <c r="L11" s="10" t="s">
        <v>33</v>
      </c>
    </row>
    <row r="12" s="2" customFormat="1" ht="36" customHeight="1" spans="1:12">
      <c r="A12" s="8" t="s">
        <v>36</v>
      </c>
      <c r="B12" s="9" t="s">
        <v>37</v>
      </c>
      <c r="C12" s="10" t="s">
        <v>31</v>
      </c>
      <c r="D12" s="11" t="s">
        <v>32</v>
      </c>
      <c r="E12" s="11"/>
      <c r="F12" s="11">
        <v>71.4</v>
      </c>
      <c r="G12" s="11"/>
      <c r="H12" s="11"/>
      <c r="I12" s="11">
        <v>71.4</v>
      </c>
      <c r="J12" s="11">
        <v>3</v>
      </c>
      <c r="K12" s="11" t="s">
        <v>17</v>
      </c>
      <c r="L12" s="14" t="s">
        <v>33</v>
      </c>
    </row>
    <row r="13" s="2" customFormat="1" ht="36" customHeight="1" spans="1:12">
      <c r="A13" s="8" t="s">
        <v>38</v>
      </c>
      <c r="B13" s="9" t="s">
        <v>39</v>
      </c>
      <c r="C13" s="10" t="s">
        <v>31</v>
      </c>
      <c r="D13" s="11" t="s">
        <v>32</v>
      </c>
      <c r="E13" s="11"/>
      <c r="F13" s="11">
        <v>56.8</v>
      </c>
      <c r="G13" s="11"/>
      <c r="H13" s="11"/>
      <c r="I13" s="11">
        <v>56.8</v>
      </c>
      <c r="J13" s="11">
        <v>4</v>
      </c>
      <c r="K13" s="11"/>
      <c r="L13" s="10" t="s">
        <v>33</v>
      </c>
    </row>
    <row r="14" s="2" customFormat="1" ht="36" customHeight="1" spans="1:12">
      <c r="A14" s="8" t="s">
        <v>40</v>
      </c>
      <c r="B14" s="9" t="s">
        <v>41</v>
      </c>
      <c r="C14" s="10" t="s">
        <v>31</v>
      </c>
      <c r="D14" s="11" t="s">
        <v>32</v>
      </c>
      <c r="E14" s="11"/>
      <c r="F14" s="11" t="s">
        <v>42</v>
      </c>
      <c r="G14" s="11"/>
      <c r="H14" s="11"/>
      <c r="I14" s="11">
        <v>0</v>
      </c>
      <c r="J14" s="11">
        <v>5</v>
      </c>
      <c r="K14" s="11"/>
      <c r="L14" s="10" t="s">
        <v>33</v>
      </c>
    </row>
    <row r="15" s="2" customFormat="1" ht="36" customHeight="1" spans="1:12">
      <c r="A15" s="8" t="s">
        <v>43</v>
      </c>
      <c r="B15" s="9" t="s">
        <v>44</v>
      </c>
      <c r="C15" s="10" t="s">
        <v>45</v>
      </c>
      <c r="D15" s="11">
        <v>22614066401</v>
      </c>
      <c r="E15" s="11">
        <v>68.33</v>
      </c>
      <c r="F15" s="11">
        <v>81.1</v>
      </c>
      <c r="G15" s="11">
        <f t="shared" ref="G9:G44" si="3">ROUND(E15*60%,2)</f>
        <v>41</v>
      </c>
      <c r="H15" s="11">
        <f t="shared" ref="H9:H23" si="4">ROUND(F15*40%,2)</f>
        <v>32.44</v>
      </c>
      <c r="I15" s="11">
        <f t="shared" ref="I9:I23" si="5">G15+H15</f>
        <v>73.44</v>
      </c>
      <c r="J15" s="11">
        <v>1</v>
      </c>
      <c r="K15" s="11" t="s">
        <v>17</v>
      </c>
      <c r="L15" s="12"/>
    </row>
    <row r="16" s="2" customFormat="1" ht="36" customHeight="1" spans="1:12">
      <c r="A16" s="8" t="s">
        <v>46</v>
      </c>
      <c r="B16" s="9" t="s">
        <v>47</v>
      </c>
      <c r="C16" s="10" t="s">
        <v>45</v>
      </c>
      <c r="D16" s="11">
        <v>22614066401</v>
      </c>
      <c r="E16" s="11">
        <v>62.83</v>
      </c>
      <c r="F16" s="11">
        <v>86</v>
      </c>
      <c r="G16" s="11">
        <f t="shared" si="3"/>
        <v>37.7</v>
      </c>
      <c r="H16" s="11">
        <f t="shared" si="4"/>
        <v>34.4</v>
      </c>
      <c r="I16" s="11">
        <f t="shared" si="5"/>
        <v>72.1</v>
      </c>
      <c r="J16" s="11">
        <v>2</v>
      </c>
      <c r="K16" s="11" t="s">
        <v>17</v>
      </c>
      <c r="L16" s="12"/>
    </row>
    <row r="17" s="2" customFormat="1" ht="36" customHeight="1" spans="1:12">
      <c r="A17" s="8" t="s">
        <v>48</v>
      </c>
      <c r="B17" s="9" t="s">
        <v>49</v>
      </c>
      <c r="C17" s="10" t="s">
        <v>45</v>
      </c>
      <c r="D17" s="11">
        <v>22614066401</v>
      </c>
      <c r="E17" s="11">
        <v>64.67</v>
      </c>
      <c r="F17" s="11">
        <v>82.3</v>
      </c>
      <c r="G17" s="11">
        <f t="shared" si="3"/>
        <v>38.8</v>
      </c>
      <c r="H17" s="11">
        <f t="shared" si="4"/>
        <v>32.92</v>
      </c>
      <c r="I17" s="11">
        <f t="shared" si="5"/>
        <v>71.72</v>
      </c>
      <c r="J17" s="11">
        <v>3</v>
      </c>
      <c r="K17" s="11"/>
      <c r="L17" s="12"/>
    </row>
    <row r="18" s="2" customFormat="1" ht="36" customHeight="1" spans="1:12">
      <c r="A18" s="8" t="s">
        <v>50</v>
      </c>
      <c r="B18" s="9" t="s">
        <v>51</v>
      </c>
      <c r="C18" s="10" t="s">
        <v>45</v>
      </c>
      <c r="D18" s="11">
        <v>22614066401</v>
      </c>
      <c r="E18" s="11">
        <v>64.33</v>
      </c>
      <c r="F18" s="11">
        <v>82.2</v>
      </c>
      <c r="G18" s="11">
        <f t="shared" si="3"/>
        <v>38.6</v>
      </c>
      <c r="H18" s="11">
        <f t="shared" si="4"/>
        <v>32.88</v>
      </c>
      <c r="I18" s="11">
        <f t="shared" si="5"/>
        <v>71.48</v>
      </c>
      <c r="J18" s="11">
        <v>4</v>
      </c>
      <c r="K18" s="11"/>
      <c r="L18" s="12"/>
    </row>
    <row r="19" s="2" customFormat="1" ht="36" customHeight="1" spans="1:12">
      <c r="A19" s="8" t="s">
        <v>52</v>
      </c>
      <c r="B19" s="9" t="s">
        <v>53</v>
      </c>
      <c r="C19" s="10" t="s">
        <v>45</v>
      </c>
      <c r="D19" s="11">
        <v>22614066401</v>
      </c>
      <c r="E19" s="11">
        <v>64.67</v>
      </c>
      <c r="F19" s="11">
        <v>76</v>
      </c>
      <c r="G19" s="11">
        <f t="shared" si="3"/>
        <v>38.8</v>
      </c>
      <c r="H19" s="11">
        <f t="shared" si="4"/>
        <v>30.4</v>
      </c>
      <c r="I19" s="11">
        <f t="shared" si="5"/>
        <v>69.2</v>
      </c>
      <c r="J19" s="11">
        <v>5</v>
      </c>
      <c r="K19" s="11"/>
      <c r="L19" s="12"/>
    </row>
    <row r="20" s="2" customFormat="1" ht="36" customHeight="1" spans="1:12">
      <c r="A20" s="8" t="s">
        <v>54</v>
      </c>
      <c r="B20" s="9" t="s">
        <v>55</v>
      </c>
      <c r="C20" s="10" t="s">
        <v>45</v>
      </c>
      <c r="D20" s="11">
        <v>22614066401</v>
      </c>
      <c r="E20" s="11">
        <v>64.33</v>
      </c>
      <c r="F20" s="11">
        <v>75.6</v>
      </c>
      <c r="G20" s="11">
        <f t="shared" si="3"/>
        <v>38.6</v>
      </c>
      <c r="H20" s="11">
        <f t="shared" si="4"/>
        <v>30.24</v>
      </c>
      <c r="I20" s="11">
        <f t="shared" si="5"/>
        <v>68.84</v>
      </c>
      <c r="J20" s="11">
        <v>6</v>
      </c>
      <c r="K20" s="11"/>
      <c r="L20" s="12"/>
    </row>
    <row r="21" s="2" customFormat="1" ht="36" customHeight="1" spans="1:12">
      <c r="A21" s="8" t="s">
        <v>56</v>
      </c>
      <c r="B21" s="9" t="s">
        <v>57</v>
      </c>
      <c r="C21" s="10" t="s">
        <v>58</v>
      </c>
      <c r="D21" s="11">
        <v>22614066501</v>
      </c>
      <c r="E21" s="11">
        <v>65</v>
      </c>
      <c r="F21" s="11">
        <v>83.4</v>
      </c>
      <c r="G21" s="11">
        <f t="shared" si="3"/>
        <v>39</v>
      </c>
      <c r="H21" s="11">
        <f t="shared" si="4"/>
        <v>33.36</v>
      </c>
      <c r="I21" s="11">
        <f t="shared" si="5"/>
        <v>72.36</v>
      </c>
      <c r="J21" s="11">
        <v>1</v>
      </c>
      <c r="K21" s="11" t="s">
        <v>17</v>
      </c>
      <c r="L21" s="12"/>
    </row>
    <row r="22" s="2" customFormat="1" ht="36" customHeight="1" spans="1:12">
      <c r="A22" s="8" t="s">
        <v>59</v>
      </c>
      <c r="B22" s="9" t="s">
        <v>60</v>
      </c>
      <c r="C22" s="10" t="s">
        <v>58</v>
      </c>
      <c r="D22" s="11">
        <v>22614066501</v>
      </c>
      <c r="E22" s="11">
        <v>65.33</v>
      </c>
      <c r="F22" s="11">
        <v>81.4</v>
      </c>
      <c r="G22" s="11">
        <f t="shared" si="3"/>
        <v>39.2</v>
      </c>
      <c r="H22" s="11">
        <f t="shared" si="4"/>
        <v>32.56</v>
      </c>
      <c r="I22" s="11">
        <f t="shared" si="5"/>
        <v>71.76</v>
      </c>
      <c r="J22" s="11">
        <v>2</v>
      </c>
      <c r="K22" s="11"/>
      <c r="L22" s="12"/>
    </row>
    <row r="23" s="2" customFormat="1" ht="36" customHeight="1" spans="1:12">
      <c r="A23" s="8" t="s">
        <v>61</v>
      </c>
      <c r="B23" s="9" t="s">
        <v>62</v>
      </c>
      <c r="C23" s="10" t="s">
        <v>58</v>
      </c>
      <c r="D23" s="11">
        <v>22614066501</v>
      </c>
      <c r="E23" s="11">
        <v>65</v>
      </c>
      <c r="F23" s="11">
        <v>69.6</v>
      </c>
      <c r="G23" s="11">
        <f t="shared" si="3"/>
        <v>39</v>
      </c>
      <c r="H23" s="11">
        <f t="shared" si="4"/>
        <v>27.84</v>
      </c>
      <c r="I23" s="11">
        <f t="shared" si="5"/>
        <v>66.84</v>
      </c>
      <c r="J23" s="11">
        <v>3</v>
      </c>
      <c r="K23" s="11"/>
      <c r="L23" s="12"/>
    </row>
    <row r="24" s="2" customFormat="1" ht="36" customHeight="1" spans="1:12">
      <c r="A24" s="8" t="s">
        <v>63</v>
      </c>
      <c r="B24" s="9" t="s">
        <v>64</v>
      </c>
      <c r="C24" s="10" t="s">
        <v>58</v>
      </c>
      <c r="D24" s="11">
        <v>22614066501</v>
      </c>
      <c r="E24" s="11">
        <v>68</v>
      </c>
      <c r="F24" s="11" t="s">
        <v>42</v>
      </c>
      <c r="G24" s="11">
        <f t="shared" si="3"/>
        <v>40.8</v>
      </c>
      <c r="H24" s="11"/>
      <c r="I24" s="11">
        <v>40.8</v>
      </c>
      <c r="J24" s="11">
        <v>4</v>
      </c>
      <c r="K24" s="11"/>
      <c r="L24" s="12"/>
    </row>
    <row r="25" s="2" customFormat="1" ht="36" customHeight="1" spans="1:12">
      <c r="A25" s="8" t="s">
        <v>65</v>
      </c>
      <c r="B25" s="9" t="s">
        <v>66</v>
      </c>
      <c r="C25" s="10" t="s">
        <v>67</v>
      </c>
      <c r="D25" s="11">
        <v>22614066601</v>
      </c>
      <c r="E25" s="11">
        <v>65.83</v>
      </c>
      <c r="F25" s="11">
        <v>83.6</v>
      </c>
      <c r="G25" s="11">
        <f t="shared" si="3"/>
        <v>39.5</v>
      </c>
      <c r="H25" s="11">
        <f>ROUND(F25*40%,2)</f>
        <v>33.44</v>
      </c>
      <c r="I25" s="11">
        <f>G25+H25</f>
        <v>72.94</v>
      </c>
      <c r="J25" s="11">
        <v>1</v>
      </c>
      <c r="K25" s="11" t="s">
        <v>17</v>
      </c>
      <c r="L25" s="12"/>
    </row>
    <row r="26" s="2" customFormat="1" ht="36" customHeight="1" spans="1:12">
      <c r="A26" s="8" t="s">
        <v>68</v>
      </c>
      <c r="B26" s="9" t="s">
        <v>69</v>
      </c>
      <c r="C26" s="10" t="s">
        <v>67</v>
      </c>
      <c r="D26" s="11">
        <v>22614066601</v>
      </c>
      <c r="E26" s="11">
        <v>63.33</v>
      </c>
      <c r="F26" s="11">
        <v>82.8</v>
      </c>
      <c r="G26" s="11">
        <f t="shared" si="3"/>
        <v>38</v>
      </c>
      <c r="H26" s="11">
        <f>ROUND(F26*40%,2)</f>
        <v>33.12</v>
      </c>
      <c r="I26" s="11">
        <f>G26+H26</f>
        <v>71.12</v>
      </c>
      <c r="J26" s="11">
        <v>2</v>
      </c>
      <c r="K26" s="11"/>
      <c r="L26" s="12"/>
    </row>
    <row r="27" s="2" customFormat="1" ht="36" customHeight="1" spans="1:12">
      <c r="A27" s="8" t="s">
        <v>70</v>
      </c>
      <c r="B27" s="9" t="s">
        <v>71</v>
      </c>
      <c r="C27" s="10" t="s">
        <v>67</v>
      </c>
      <c r="D27" s="11">
        <v>22614066601</v>
      </c>
      <c r="E27" s="11">
        <v>60.83</v>
      </c>
      <c r="F27" s="11">
        <v>71.4</v>
      </c>
      <c r="G27" s="11">
        <f t="shared" si="3"/>
        <v>36.5</v>
      </c>
      <c r="H27" s="11">
        <f>ROUND(F27*40%,2)</f>
        <v>28.56</v>
      </c>
      <c r="I27" s="11">
        <f>G27+H27</f>
        <v>65.06</v>
      </c>
      <c r="J27" s="11">
        <v>3</v>
      </c>
      <c r="K27" s="11"/>
      <c r="L27" s="12"/>
    </row>
    <row r="28" s="2" customFormat="1" ht="36" customHeight="1" spans="1:12">
      <c r="A28" s="8" t="s">
        <v>72</v>
      </c>
      <c r="B28" s="9" t="s">
        <v>73</v>
      </c>
      <c r="C28" s="10" t="s">
        <v>74</v>
      </c>
      <c r="D28" s="11">
        <v>22614066701</v>
      </c>
      <c r="E28" s="11">
        <v>61.5</v>
      </c>
      <c r="F28" s="11">
        <v>84</v>
      </c>
      <c r="G28" s="11">
        <f t="shared" si="3"/>
        <v>36.9</v>
      </c>
      <c r="H28" s="11">
        <f>ROUND(F28*40%,2)</f>
        <v>33.6</v>
      </c>
      <c r="I28" s="11">
        <f>G28+H28</f>
        <v>70.5</v>
      </c>
      <c r="J28" s="11">
        <v>1</v>
      </c>
      <c r="K28" s="11" t="s">
        <v>17</v>
      </c>
      <c r="L28" s="12"/>
    </row>
    <row r="29" s="2" customFormat="1" ht="36" customHeight="1" spans="1:12">
      <c r="A29" s="8" t="s">
        <v>75</v>
      </c>
      <c r="B29" s="9" t="s">
        <v>76</v>
      </c>
      <c r="C29" s="10" t="s">
        <v>74</v>
      </c>
      <c r="D29" s="11">
        <v>22614066701</v>
      </c>
      <c r="E29" s="11">
        <v>53</v>
      </c>
      <c r="F29" s="11">
        <v>75</v>
      </c>
      <c r="G29" s="11">
        <f t="shared" si="3"/>
        <v>31.8</v>
      </c>
      <c r="H29" s="11">
        <f>ROUND(F29*40%,2)</f>
        <v>30</v>
      </c>
      <c r="I29" s="11">
        <f>G29+H29</f>
        <v>61.8</v>
      </c>
      <c r="J29" s="11">
        <v>2</v>
      </c>
      <c r="K29" s="11"/>
      <c r="L29" s="12"/>
    </row>
    <row r="30" s="2" customFormat="1" ht="36" customHeight="1" spans="1:12">
      <c r="A30" s="8" t="s">
        <v>77</v>
      </c>
      <c r="B30" s="9" t="s">
        <v>78</v>
      </c>
      <c r="C30" s="10" t="s">
        <v>74</v>
      </c>
      <c r="D30" s="11">
        <v>22614066701</v>
      </c>
      <c r="E30" s="11">
        <v>66</v>
      </c>
      <c r="F30" s="11" t="s">
        <v>42</v>
      </c>
      <c r="G30" s="11">
        <f t="shared" si="3"/>
        <v>39.6</v>
      </c>
      <c r="H30" s="11"/>
      <c r="I30" s="11">
        <v>39.6</v>
      </c>
      <c r="J30" s="11">
        <v>3</v>
      </c>
      <c r="K30" s="11"/>
      <c r="L30" s="12"/>
    </row>
    <row r="31" s="2" customFormat="1" ht="36" customHeight="1" spans="1:12">
      <c r="A31" s="8" t="s">
        <v>79</v>
      </c>
      <c r="B31" s="9" t="s">
        <v>80</v>
      </c>
      <c r="C31" s="10" t="s">
        <v>81</v>
      </c>
      <c r="D31" s="11">
        <v>22614066801</v>
      </c>
      <c r="E31" s="11">
        <v>53.33</v>
      </c>
      <c r="F31" s="11">
        <v>84.2</v>
      </c>
      <c r="G31" s="11">
        <f t="shared" si="3"/>
        <v>32</v>
      </c>
      <c r="H31" s="11">
        <f>ROUND(F31*40%,2)</f>
        <v>33.68</v>
      </c>
      <c r="I31" s="11">
        <f>G31+H31</f>
        <v>65.68</v>
      </c>
      <c r="J31" s="11">
        <v>1</v>
      </c>
      <c r="K31" s="11" t="s">
        <v>17</v>
      </c>
      <c r="L31" s="12"/>
    </row>
    <row r="32" s="2" customFormat="1" ht="36" customHeight="1" spans="1:12">
      <c r="A32" s="8" t="s">
        <v>82</v>
      </c>
      <c r="B32" s="9" t="s">
        <v>83</v>
      </c>
      <c r="C32" s="10" t="s">
        <v>81</v>
      </c>
      <c r="D32" s="11">
        <v>22614066801</v>
      </c>
      <c r="E32" s="11">
        <v>39.17</v>
      </c>
      <c r="F32" s="11">
        <v>78.2</v>
      </c>
      <c r="G32" s="11">
        <f t="shared" si="3"/>
        <v>23.5</v>
      </c>
      <c r="H32" s="11">
        <f>ROUND(F32*40%,2)</f>
        <v>31.28</v>
      </c>
      <c r="I32" s="11">
        <f>G32+H32</f>
        <v>54.78</v>
      </c>
      <c r="J32" s="11">
        <v>2</v>
      </c>
      <c r="K32" s="11"/>
      <c r="L32" s="12"/>
    </row>
    <row r="33" s="2" customFormat="1" ht="36" customHeight="1" spans="1:12">
      <c r="A33" s="8" t="s">
        <v>84</v>
      </c>
      <c r="B33" s="9" t="s">
        <v>85</v>
      </c>
      <c r="C33" s="10" t="s">
        <v>81</v>
      </c>
      <c r="D33" s="11">
        <v>22614066801</v>
      </c>
      <c r="E33" s="11">
        <v>47.67</v>
      </c>
      <c r="F33" s="11" t="s">
        <v>42</v>
      </c>
      <c r="G33" s="11">
        <f t="shared" si="3"/>
        <v>28.6</v>
      </c>
      <c r="H33" s="11"/>
      <c r="I33" s="11">
        <v>28.6</v>
      </c>
      <c r="J33" s="11">
        <v>3</v>
      </c>
      <c r="K33" s="11"/>
      <c r="L33" s="12"/>
    </row>
    <row r="34" s="2" customFormat="1" ht="36" customHeight="1" spans="1:12">
      <c r="A34" s="8" t="s">
        <v>86</v>
      </c>
      <c r="B34" s="9" t="s">
        <v>87</v>
      </c>
      <c r="C34" s="10" t="s">
        <v>88</v>
      </c>
      <c r="D34" s="11">
        <v>22614066901</v>
      </c>
      <c r="E34" s="11">
        <v>63.67</v>
      </c>
      <c r="F34" s="11">
        <v>83</v>
      </c>
      <c r="G34" s="11">
        <f t="shared" si="3"/>
        <v>38.2</v>
      </c>
      <c r="H34" s="11">
        <f t="shared" ref="H34:H44" si="6">ROUND(F34*40%,2)</f>
        <v>33.2</v>
      </c>
      <c r="I34" s="11">
        <f t="shared" ref="I34:I44" si="7">G34+H34</f>
        <v>71.4</v>
      </c>
      <c r="J34" s="11">
        <v>1</v>
      </c>
      <c r="K34" s="11" t="s">
        <v>17</v>
      </c>
      <c r="L34" s="12"/>
    </row>
    <row r="35" s="2" customFormat="1" ht="36" customHeight="1" spans="1:12">
      <c r="A35" s="8" t="s">
        <v>89</v>
      </c>
      <c r="B35" s="9" t="s">
        <v>90</v>
      </c>
      <c r="C35" s="10" t="s">
        <v>88</v>
      </c>
      <c r="D35" s="11">
        <v>22614066901</v>
      </c>
      <c r="E35" s="11">
        <v>62.5</v>
      </c>
      <c r="F35" s="11">
        <v>81.2</v>
      </c>
      <c r="G35" s="11">
        <f t="shared" si="3"/>
        <v>37.5</v>
      </c>
      <c r="H35" s="11">
        <f t="shared" si="6"/>
        <v>32.48</v>
      </c>
      <c r="I35" s="11">
        <f t="shared" si="7"/>
        <v>69.98</v>
      </c>
      <c r="J35" s="11">
        <v>2</v>
      </c>
      <c r="K35" s="11"/>
      <c r="L35" s="12"/>
    </row>
    <row r="36" s="2" customFormat="1" ht="36" customHeight="1" spans="1:12">
      <c r="A36" s="8" t="s">
        <v>91</v>
      </c>
      <c r="B36" s="9" t="s">
        <v>92</v>
      </c>
      <c r="C36" s="10" t="s">
        <v>88</v>
      </c>
      <c r="D36" s="11">
        <v>22614066901</v>
      </c>
      <c r="E36" s="11">
        <v>65.5</v>
      </c>
      <c r="F36" s="11">
        <v>76.4</v>
      </c>
      <c r="G36" s="11">
        <f t="shared" si="3"/>
        <v>39.3</v>
      </c>
      <c r="H36" s="11">
        <f t="shared" si="6"/>
        <v>30.56</v>
      </c>
      <c r="I36" s="11">
        <f t="shared" si="7"/>
        <v>69.86</v>
      </c>
      <c r="J36" s="11">
        <v>3</v>
      </c>
      <c r="K36" s="11"/>
      <c r="L36" s="12"/>
    </row>
    <row r="37" s="2" customFormat="1" ht="36" customHeight="1" spans="1:12">
      <c r="A37" s="8" t="s">
        <v>93</v>
      </c>
      <c r="B37" s="9" t="s">
        <v>94</v>
      </c>
      <c r="C37" s="10" t="s">
        <v>88</v>
      </c>
      <c r="D37" s="11">
        <v>22614066902</v>
      </c>
      <c r="E37" s="11">
        <v>50.83</v>
      </c>
      <c r="F37" s="11">
        <v>83.2</v>
      </c>
      <c r="G37" s="11">
        <f t="shared" si="3"/>
        <v>30.5</v>
      </c>
      <c r="H37" s="11">
        <f t="shared" si="6"/>
        <v>33.28</v>
      </c>
      <c r="I37" s="11">
        <f t="shared" si="7"/>
        <v>63.78</v>
      </c>
      <c r="J37" s="11">
        <v>1</v>
      </c>
      <c r="K37" s="11" t="s">
        <v>17</v>
      </c>
      <c r="L37" s="12"/>
    </row>
    <row r="38" s="2" customFormat="1" ht="36" customHeight="1" spans="1:12">
      <c r="A38" s="8" t="s">
        <v>95</v>
      </c>
      <c r="B38" s="9" t="s">
        <v>96</v>
      </c>
      <c r="C38" s="10" t="s">
        <v>88</v>
      </c>
      <c r="D38" s="11">
        <v>22614066902</v>
      </c>
      <c r="E38" s="11">
        <v>45</v>
      </c>
      <c r="F38" s="11">
        <v>79.8</v>
      </c>
      <c r="G38" s="11">
        <f t="shared" si="3"/>
        <v>27</v>
      </c>
      <c r="H38" s="11">
        <f t="shared" si="6"/>
        <v>31.92</v>
      </c>
      <c r="I38" s="11">
        <f t="shared" si="7"/>
        <v>58.92</v>
      </c>
      <c r="J38" s="11">
        <v>2</v>
      </c>
      <c r="K38" s="11"/>
      <c r="L38" s="12"/>
    </row>
    <row r="39" s="2" customFormat="1" ht="36" customHeight="1" spans="1:12">
      <c r="A39" s="8" t="s">
        <v>97</v>
      </c>
      <c r="B39" s="9" t="s">
        <v>98</v>
      </c>
      <c r="C39" s="10" t="s">
        <v>88</v>
      </c>
      <c r="D39" s="11">
        <v>22614066902</v>
      </c>
      <c r="E39" s="11">
        <v>42</v>
      </c>
      <c r="F39" s="11">
        <v>78.2</v>
      </c>
      <c r="G39" s="11">
        <f t="shared" si="3"/>
        <v>25.2</v>
      </c>
      <c r="H39" s="11">
        <f t="shared" si="6"/>
        <v>31.28</v>
      </c>
      <c r="I39" s="11">
        <f t="shared" si="7"/>
        <v>56.48</v>
      </c>
      <c r="J39" s="11">
        <v>3</v>
      </c>
      <c r="K39" s="11"/>
      <c r="L39" s="12"/>
    </row>
    <row r="40" s="2" customFormat="1" ht="36" customHeight="1" spans="1:12">
      <c r="A40" s="8" t="s">
        <v>99</v>
      </c>
      <c r="B40" s="9" t="s">
        <v>100</v>
      </c>
      <c r="C40" s="10" t="s">
        <v>101</v>
      </c>
      <c r="D40" s="11">
        <v>22614067001</v>
      </c>
      <c r="E40" s="11">
        <v>59.33</v>
      </c>
      <c r="F40" s="11">
        <v>86.2</v>
      </c>
      <c r="G40" s="11">
        <f t="shared" si="3"/>
        <v>35.6</v>
      </c>
      <c r="H40" s="11">
        <f t="shared" si="6"/>
        <v>34.48</v>
      </c>
      <c r="I40" s="11">
        <f t="shared" si="7"/>
        <v>70.08</v>
      </c>
      <c r="J40" s="11">
        <v>1</v>
      </c>
      <c r="K40" s="11" t="s">
        <v>17</v>
      </c>
      <c r="L40" s="12"/>
    </row>
    <row r="41" s="2" customFormat="1" ht="36" customHeight="1" spans="1:12">
      <c r="A41" s="8" t="s">
        <v>102</v>
      </c>
      <c r="B41" s="9" t="s">
        <v>103</v>
      </c>
      <c r="C41" s="10" t="s">
        <v>101</v>
      </c>
      <c r="D41" s="11">
        <v>22614067001</v>
      </c>
      <c r="E41" s="11">
        <v>60.83</v>
      </c>
      <c r="F41" s="11">
        <v>75.4</v>
      </c>
      <c r="G41" s="11">
        <f t="shared" si="3"/>
        <v>36.5</v>
      </c>
      <c r="H41" s="11">
        <f t="shared" si="6"/>
        <v>30.16</v>
      </c>
      <c r="I41" s="11">
        <f t="shared" si="7"/>
        <v>66.66</v>
      </c>
      <c r="J41" s="11">
        <v>2</v>
      </c>
      <c r="K41" s="11"/>
      <c r="L41" s="12"/>
    </row>
    <row r="42" s="2" customFormat="1" ht="36" customHeight="1" spans="1:12">
      <c r="A42" s="8" t="s">
        <v>104</v>
      </c>
      <c r="B42" s="9" t="s">
        <v>105</v>
      </c>
      <c r="C42" s="10" t="s">
        <v>101</v>
      </c>
      <c r="D42" s="11">
        <v>22614067001</v>
      </c>
      <c r="E42" s="11">
        <v>60</v>
      </c>
      <c r="F42" s="11">
        <v>65.6</v>
      </c>
      <c r="G42" s="11">
        <f t="shared" si="3"/>
        <v>36</v>
      </c>
      <c r="H42" s="11">
        <f t="shared" si="6"/>
        <v>26.24</v>
      </c>
      <c r="I42" s="11">
        <f t="shared" si="7"/>
        <v>62.24</v>
      </c>
      <c r="J42" s="11">
        <v>3</v>
      </c>
      <c r="K42" s="11"/>
      <c r="L42" s="12"/>
    </row>
    <row r="43" s="2" customFormat="1" ht="36" customHeight="1" spans="1:12">
      <c r="A43" s="8" t="s">
        <v>106</v>
      </c>
      <c r="B43" s="9" t="s">
        <v>107</v>
      </c>
      <c r="C43" s="10" t="s">
        <v>108</v>
      </c>
      <c r="D43" s="11" t="s">
        <v>109</v>
      </c>
      <c r="E43" s="11">
        <v>50.17</v>
      </c>
      <c r="F43" s="12">
        <v>87.67</v>
      </c>
      <c r="G43" s="11">
        <f t="shared" si="3"/>
        <v>30.1</v>
      </c>
      <c r="H43" s="11">
        <f t="shared" si="6"/>
        <v>35.07</v>
      </c>
      <c r="I43" s="11">
        <f t="shared" si="7"/>
        <v>65.17</v>
      </c>
      <c r="J43" s="11">
        <v>1</v>
      </c>
      <c r="K43" s="11" t="s">
        <v>17</v>
      </c>
      <c r="L43" s="14" t="s">
        <v>110</v>
      </c>
    </row>
    <row r="44" s="2" customFormat="1" ht="36" customHeight="1" spans="1:12">
      <c r="A44" s="8" t="s">
        <v>111</v>
      </c>
      <c r="B44" s="9" t="s">
        <v>112</v>
      </c>
      <c r="C44" s="10" t="s">
        <v>108</v>
      </c>
      <c r="D44" s="11" t="s">
        <v>109</v>
      </c>
      <c r="E44" s="11">
        <v>37.33</v>
      </c>
      <c r="F44" s="12">
        <v>91.67</v>
      </c>
      <c r="G44" s="11">
        <f t="shared" si="3"/>
        <v>22.4</v>
      </c>
      <c r="H44" s="11">
        <f t="shared" si="6"/>
        <v>36.67</v>
      </c>
      <c r="I44" s="11">
        <f t="shared" si="7"/>
        <v>59.07</v>
      </c>
      <c r="J44" s="11">
        <v>2</v>
      </c>
      <c r="K44" s="11"/>
      <c r="L44" s="14" t="s">
        <v>110</v>
      </c>
    </row>
    <row r="45" s="2" customFormat="1" ht="36" customHeight="1" spans="1:12">
      <c r="A45" s="8" t="s">
        <v>113</v>
      </c>
      <c r="B45" s="9" t="s">
        <v>114</v>
      </c>
      <c r="C45" s="10" t="s">
        <v>108</v>
      </c>
      <c r="D45" s="11" t="s">
        <v>109</v>
      </c>
      <c r="E45" s="11"/>
      <c r="F45" s="11" t="s">
        <v>42</v>
      </c>
      <c r="G45" s="11"/>
      <c r="H45" s="11"/>
      <c r="I45" s="11">
        <v>0</v>
      </c>
      <c r="J45" s="11">
        <v>3</v>
      </c>
      <c r="K45" s="11"/>
      <c r="L45" s="14" t="s">
        <v>110</v>
      </c>
    </row>
  </sheetData>
  <sheetProtection password="DF3E" sheet="1" selectLockedCells="1" objects="1"/>
  <autoFilter ref="A3:L45">
    <extLst/>
  </autoFilter>
  <sortState ref="A3:V44">
    <sortCondition ref="D3:D44" customList="22614066101,22614066201,22614066301,22614066401,22614066501,22614066601,22614066701,22614066801,22614066901,22614066902,22614067001,22614067101"/>
    <sortCondition ref="J3:J44"/>
  </sortState>
  <mergeCells count="1">
    <mergeCell ref="A2:L2"/>
  </mergeCells>
  <pageMargins left="0.700694444444445" right="0.700694444444445" top="0.751388888888889" bottom="0.751388888888889" header="0.298611111111111" footer="0.298611111111111"/>
  <pageSetup paperSize="9" scale="5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龙逢凯</cp:lastModifiedBy>
  <dcterms:created xsi:type="dcterms:W3CDTF">2023-06-18T10:56:00Z</dcterms:created>
  <dcterms:modified xsi:type="dcterms:W3CDTF">2024-06-01T09:09:43Z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4C17192EF57445DFA99DFF8DB4527673_13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