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7945" windowHeight="12255"/>
  </bookViews>
  <sheets>
    <sheet name="面试成绩及进入体检人员名单 " sheetId="18" r:id="rId1"/>
  </sheets>
  <definedNames>
    <definedName name="_xlnm._FilterDatabase" localSheetId="0" hidden="1">'面试成绩及进入体检人员名单 '!$A$2:$G$54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<sst xmlns="http://schemas.openxmlformats.org/spreadsheetml/2006/main" count="247" uniqueCount="100">
  <si>
    <t>安顺市中医院2024年公开招聘合同制工作人员                     面试成绩及进入体检人员名单</t>
  </si>
  <si>
    <t>序号</t>
  </si>
  <si>
    <t>姓名</t>
  </si>
  <si>
    <t>性别</t>
  </si>
  <si>
    <t>报考岗位</t>
  </si>
  <si>
    <t>身份证后四位号码</t>
  </si>
  <si>
    <t>面试成绩</t>
  </si>
  <si>
    <t>是否进入体检</t>
  </si>
  <si>
    <t>王梅</t>
  </si>
  <si>
    <t>女</t>
  </si>
  <si>
    <t>04护士</t>
  </si>
  <si>
    <t>是</t>
  </si>
  <si>
    <t>毕琴</t>
  </si>
  <si>
    <t>李冉</t>
  </si>
  <si>
    <t>0023</t>
  </si>
  <si>
    <t>张静</t>
  </si>
  <si>
    <t>何光旭</t>
  </si>
  <si>
    <t>男</t>
  </si>
  <si>
    <t>0819</t>
  </si>
  <si>
    <t>吴琳</t>
  </si>
  <si>
    <t>李玉玉</t>
  </si>
  <si>
    <t>龙姣</t>
  </si>
  <si>
    <t>王珍珍</t>
  </si>
  <si>
    <t>李云</t>
  </si>
  <si>
    <t>罗正美</t>
  </si>
  <si>
    <t>0022</t>
  </si>
  <si>
    <t>否</t>
  </si>
  <si>
    <t>郭立梅</t>
  </si>
  <si>
    <t>0183</t>
  </si>
  <si>
    <t>唐仁秀</t>
  </si>
  <si>
    <t>张红艳</t>
  </si>
  <si>
    <t>周艳辉</t>
  </si>
  <si>
    <t>何娅</t>
  </si>
  <si>
    <t>朱雨</t>
  </si>
  <si>
    <t>王梦余</t>
  </si>
  <si>
    <t>杨培</t>
  </si>
  <si>
    <t>刘苇</t>
  </si>
  <si>
    <t>0069</t>
  </si>
  <si>
    <t>罗小丽</t>
  </si>
  <si>
    <t>胡娟娟</t>
  </si>
  <si>
    <t>周月</t>
  </si>
  <si>
    <t>付心心</t>
  </si>
  <si>
    <t>352X</t>
  </si>
  <si>
    <t>吴静</t>
  </si>
  <si>
    <t>0223</t>
  </si>
  <si>
    <t>马尚茜</t>
  </si>
  <si>
    <t>0527</t>
  </si>
  <si>
    <t>邱群容</t>
  </si>
  <si>
    <t>朱绍泽</t>
  </si>
  <si>
    <t>0058</t>
  </si>
  <si>
    <t>郭娜</t>
  </si>
  <si>
    <t>0245</t>
  </si>
  <si>
    <t>雷轩芸</t>
  </si>
  <si>
    <t>陈健</t>
  </si>
  <si>
    <t>缺考</t>
  </si>
  <si>
    <t>雷颖</t>
  </si>
  <si>
    <t>李方倩</t>
  </si>
  <si>
    <t>282X</t>
  </si>
  <si>
    <t>李祖秀</t>
  </si>
  <si>
    <t>唐小艳</t>
  </si>
  <si>
    <t>袁斌</t>
  </si>
  <si>
    <t>01内科医师</t>
  </si>
  <si>
    <t>2416</t>
  </si>
  <si>
    <t>89.00</t>
  </si>
  <si>
    <t>黎阳</t>
  </si>
  <si>
    <t xml:space="preserve">002X </t>
  </si>
  <si>
    <t>84.00</t>
  </si>
  <si>
    <t>解笳</t>
  </si>
  <si>
    <t>0820</t>
  </si>
  <si>
    <t>81.00</t>
  </si>
  <si>
    <t>申敏</t>
  </si>
  <si>
    <t>6423</t>
  </si>
  <si>
    <t>陈燕雯</t>
  </si>
  <si>
    <t>03麻醉科医师</t>
  </si>
  <si>
    <t>1242</t>
  </si>
  <si>
    <t>82.20</t>
  </si>
  <si>
    <t>孙小飘</t>
  </si>
  <si>
    <t>1361</t>
  </si>
  <si>
    <t>81.80</t>
  </si>
  <si>
    <t>赵玉超</t>
  </si>
  <si>
    <t>05驾驶员</t>
  </si>
  <si>
    <t>1210</t>
  </si>
  <si>
    <t>许义勇</t>
  </si>
  <si>
    <t>213X</t>
  </si>
  <si>
    <t>姚鹏</t>
  </si>
  <si>
    <t>3834</t>
  </si>
  <si>
    <t>陈佳鹏</t>
  </si>
  <si>
    <t>0093</t>
  </si>
  <si>
    <t>刘月</t>
  </si>
  <si>
    <t>2053</t>
  </si>
  <si>
    <t>程毅</t>
  </si>
  <si>
    <t>0033</t>
  </si>
  <si>
    <t>李文炳</t>
  </si>
  <si>
    <t>2655</t>
  </si>
  <si>
    <t>胡志钟</t>
  </si>
  <si>
    <t>2010</t>
  </si>
  <si>
    <t>褚杨</t>
  </si>
  <si>
    <t>代永恒</t>
  </si>
  <si>
    <t>姜龙</t>
  </si>
  <si>
    <t>6332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</si>
</sst>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3">
    <font>
      <sz val="11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1"/>
      <color indexed="8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3" fillId="4" borderId="6" applyNumberFormat="0" applyAlignment="0" applyProtection="0">
      <alignment vertical="center"/>
    </xf>
    <xf numFmtId="0" fontId="14" fillId="4" borderId="5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16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176" fontId="0" fillId="0" borderId="0" xfId="0" applyNumberFormat="1" applyAlignment="1">
      <alignment horizontal="center" vertical="center"/>
    </xf>
    <xf numFmtId="0" fontId="1" fillId="0" borderId="0" xfId="0" applyFont="1" applyBorder="1" applyAlignment="1">
      <alignment horizontal="center" vertical="center" wrapText="1"/>
    </xf>
    <xf numFmtId="176" fontId="1" fillId="0" borderId="0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176" fontId="2" fillId="0" borderId="1" xfId="0" applyNumberFormat="1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49" fontId="0" fillId="0" borderId="1" xfId="0" applyNumberFormat="1" applyFont="1" applyFill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 wrapText="1"/>
    </xf>
    <xf numFmtId="49" fontId="0" fillId="0" borderId="1" xfId="0" applyNumberFormat="1" applyBorder="1" applyAlignment="1">
      <alignment horizontal="center" vertical="center"/>
    </xf>
    <xf numFmtId="0" fontId="0" fillId="0" borderId="1" xfId="0" applyFill="1" applyBorder="1" applyAlignment="1">
      <alignment horizontal="center" vertical="center" wrapText="1"/>
    </xf>
    <xf numFmtId="49" fontId="0" fillId="0" borderId="1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"/>
  <dimension ref="A1:G54"/>
  <sheetViews>
    <sheetView tabSelected="1" view="pageBreakPreview" zoomScale="115" zoomScaleNormal="100" workbookViewId="0">
      <selection activeCell="H9" sqref="H9"/>
    </sheetView>
  </sheetViews>
  <sheetFormatPr defaultColWidth="9" defaultRowHeight="13.5" outlineLevelCol="6"/>
  <cols>
    <col min="1" max="1" width="8.125" style="1" customWidth="1"/>
    <col min="2" max="2" width="13.125" style="1" customWidth="1"/>
    <col min="3" max="3" width="10.25" style="1" customWidth="1"/>
    <col min="4" max="4" width="21" style="1" customWidth="1"/>
    <col min="5" max="5" width="14.5" style="1" customWidth="1"/>
    <col min="6" max="6" width="12.375" style="2" customWidth="1"/>
    <col min="7" max="7" width="14.625" style="1" customWidth="1"/>
    <col min="8" max="16384" width="9" style="1"/>
  </cols>
  <sheetData>
    <row r="1" ht="69" customHeight="1" spans="1:7">
      <c r="A1" s="3" t="s">
        <v>0</v>
      </c>
      <c r="B1" s="3"/>
      <c r="C1" s="3"/>
      <c r="D1" s="3"/>
      <c r="E1" s="3"/>
      <c r="F1" s="4"/>
      <c r="G1" s="3"/>
    </row>
    <row r="2" ht="39.95" customHeight="1" spans="1:7">
      <c r="A2" s="5" t="s">
        <v>1</v>
      </c>
      <c r="B2" s="5" t="s">
        <v>2</v>
      </c>
      <c r="C2" s="5" t="s">
        <v>3</v>
      </c>
      <c r="D2" s="6" t="s">
        <v>4</v>
      </c>
      <c r="E2" s="6" t="s">
        <v>5</v>
      </c>
      <c r="F2" s="7" t="s">
        <v>6</v>
      </c>
      <c r="G2" s="6" t="s">
        <v>7</v>
      </c>
    </row>
    <row r="3" s="1" customFormat="1" ht="22" customHeight="1" spans="1:7">
      <c r="A3" s="8">
        <v>1</v>
      </c>
      <c r="B3" s="9" t="s">
        <v>8</v>
      </c>
      <c r="C3" s="8" t="s">
        <v>9</v>
      </c>
      <c r="D3" s="10" t="s">
        <v>10</v>
      </c>
      <c r="E3" s="8">
        <v>9325</v>
      </c>
      <c r="F3" s="11">
        <v>95</v>
      </c>
      <c r="G3" s="8" t="s">
        <v>11</v>
      </c>
    </row>
    <row r="4" s="1" customFormat="1" ht="22" customHeight="1" spans="1:7">
      <c r="A4" s="8">
        <v>2</v>
      </c>
      <c r="B4" s="9" t="s">
        <v>12</v>
      </c>
      <c r="C4" s="8" t="str">
        <f t="array" ref="C4">IF(MOD(MID("522526199502131824",17,1),2)=0,"女",“男”)</f>
        <v>女</v>
      </c>
      <c r="D4" s="10" t="s">
        <v>10</v>
      </c>
      <c r="E4" s="8">
        <v>1824</v>
      </c>
      <c r="F4" s="11">
        <v>90.8</v>
      </c>
      <c r="G4" s="8" t="s">
        <v>11</v>
      </c>
    </row>
    <row r="5" s="1" customFormat="1" ht="22" customHeight="1" spans="1:7">
      <c r="A5" s="8">
        <v>3</v>
      </c>
      <c r="B5" s="9" t="s">
        <v>13</v>
      </c>
      <c r="C5" s="12" t="s">
        <v>9</v>
      </c>
      <c r="D5" s="10" t="s">
        <v>10</v>
      </c>
      <c r="E5" s="13" t="s">
        <v>14</v>
      </c>
      <c r="F5" s="11">
        <v>90.6</v>
      </c>
      <c r="G5" s="8" t="s">
        <v>11</v>
      </c>
    </row>
    <row r="6" s="1" customFormat="1" ht="22" customHeight="1" spans="1:7">
      <c r="A6" s="8">
        <v>4</v>
      </c>
      <c r="B6" s="9" t="s">
        <v>15</v>
      </c>
      <c r="C6" s="8" t="s">
        <v>9</v>
      </c>
      <c r="D6" s="10" t="s">
        <v>10</v>
      </c>
      <c r="E6" s="8">
        <v>9345</v>
      </c>
      <c r="F6" s="11">
        <v>89.6</v>
      </c>
      <c r="G6" s="8" t="s">
        <v>11</v>
      </c>
    </row>
    <row r="7" s="1" customFormat="1" ht="22" customHeight="1" spans="1:7">
      <c r="A7" s="8">
        <v>5</v>
      </c>
      <c r="B7" s="9" t="s">
        <v>16</v>
      </c>
      <c r="C7" s="8" t="s">
        <v>17</v>
      </c>
      <c r="D7" s="10" t="s">
        <v>10</v>
      </c>
      <c r="E7" s="13" t="s">
        <v>18</v>
      </c>
      <c r="F7" s="11">
        <v>89.2</v>
      </c>
      <c r="G7" s="8" t="s">
        <v>11</v>
      </c>
    </row>
    <row r="8" s="1" customFormat="1" ht="22" customHeight="1" spans="1:7">
      <c r="A8" s="8">
        <v>6</v>
      </c>
      <c r="B8" s="9" t="s">
        <v>19</v>
      </c>
      <c r="C8" s="8" t="str">
        <f t="array" ref="C8">IF(MOD(MID("522426199709227465",17,1),2)=0,"女",“男”)</f>
        <v>女</v>
      </c>
      <c r="D8" s="10" t="s">
        <v>10</v>
      </c>
      <c r="E8" s="8">
        <v>7465</v>
      </c>
      <c r="F8" s="11">
        <v>88.4</v>
      </c>
      <c r="G8" s="8" t="s">
        <v>11</v>
      </c>
    </row>
    <row r="9" s="1" customFormat="1" ht="22" customHeight="1" spans="1:7">
      <c r="A9" s="8">
        <v>7</v>
      </c>
      <c r="B9" s="9" t="s">
        <v>20</v>
      </c>
      <c r="C9" s="8" t="s">
        <v>9</v>
      </c>
      <c r="D9" s="10" t="s">
        <v>10</v>
      </c>
      <c r="E9" s="8">
        <v>2227</v>
      </c>
      <c r="F9" s="11">
        <v>88</v>
      </c>
      <c r="G9" s="8" t="s">
        <v>11</v>
      </c>
    </row>
    <row r="10" s="1" customFormat="1" ht="22" customHeight="1" spans="1:7">
      <c r="A10" s="8">
        <v>8</v>
      </c>
      <c r="B10" s="9" t="s">
        <v>21</v>
      </c>
      <c r="C10" s="8" t="str">
        <f t="array" ref="C10">IF(MOD(MID("522426200012108269",17,1),2)=0,"女",“男”)</f>
        <v>女</v>
      </c>
      <c r="D10" s="10" t="s">
        <v>10</v>
      </c>
      <c r="E10" s="8">
        <v>8269</v>
      </c>
      <c r="F10" s="11">
        <v>87.6</v>
      </c>
      <c r="G10" s="8" t="s">
        <v>11</v>
      </c>
    </row>
    <row r="11" s="1" customFormat="1" ht="22" customHeight="1" spans="1:7">
      <c r="A11" s="8">
        <v>9</v>
      </c>
      <c r="B11" s="9" t="s">
        <v>22</v>
      </c>
      <c r="C11" s="8" t="str">
        <f t="array" ref="C11">IF(MOD(MID("522126199712058029",17,1),2)=0,"女",“男”)</f>
        <v>女</v>
      </c>
      <c r="D11" s="10" t="s">
        <v>10</v>
      </c>
      <c r="E11" s="8">
        <v>8029</v>
      </c>
      <c r="F11" s="11">
        <v>86.8</v>
      </c>
      <c r="G11" s="8" t="s">
        <v>11</v>
      </c>
    </row>
    <row r="12" s="1" customFormat="1" ht="22" customHeight="1" spans="1:7">
      <c r="A12" s="8">
        <v>10</v>
      </c>
      <c r="B12" s="9" t="s">
        <v>23</v>
      </c>
      <c r="C12" s="8" t="s">
        <v>9</v>
      </c>
      <c r="D12" s="10" t="s">
        <v>10</v>
      </c>
      <c r="E12" s="8">
        <v>1642</v>
      </c>
      <c r="F12" s="11">
        <v>86.2</v>
      </c>
      <c r="G12" s="8" t="s">
        <v>11</v>
      </c>
    </row>
    <row r="13" s="1" customFormat="1" ht="22" customHeight="1" spans="1:7">
      <c r="A13" s="8">
        <v>11</v>
      </c>
      <c r="B13" s="9" t="s">
        <v>24</v>
      </c>
      <c r="C13" s="8" t="str">
        <f t="array" ref="C13">IF(MOD(MID("522529200008270022",17,1),2)=0,"女",“男”)</f>
        <v>女</v>
      </c>
      <c r="D13" s="10" t="s">
        <v>10</v>
      </c>
      <c r="E13" s="13" t="s">
        <v>25</v>
      </c>
      <c r="F13" s="11">
        <v>85.8</v>
      </c>
      <c r="G13" s="8" t="s">
        <v>26</v>
      </c>
    </row>
    <row r="14" s="1" customFormat="1" ht="22" customHeight="1" spans="1:7">
      <c r="A14" s="8">
        <v>12</v>
      </c>
      <c r="B14" s="9" t="s">
        <v>27</v>
      </c>
      <c r="C14" s="8" t="s">
        <v>9</v>
      </c>
      <c r="D14" s="10" t="s">
        <v>10</v>
      </c>
      <c r="E14" s="13" t="s">
        <v>28</v>
      </c>
      <c r="F14" s="11">
        <v>85.6</v>
      </c>
      <c r="G14" s="8" t="s">
        <v>26</v>
      </c>
    </row>
    <row r="15" s="1" customFormat="1" ht="22" customHeight="1" spans="1:7">
      <c r="A15" s="8">
        <v>13</v>
      </c>
      <c r="B15" s="9" t="s">
        <v>29</v>
      </c>
      <c r="C15" s="8" t="str">
        <f t="array" ref="C15">IF(MOD(MID("522324199810292829",17,1),2)=0,"女",“男”)</f>
        <v>女</v>
      </c>
      <c r="D15" s="10" t="s">
        <v>10</v>
      </c>
      <c r="E15" s="8">
        <v>2829</v>
      </c>
      <c r="F15" s="11">
        <v>85.4</v>
      </c>
      <c r="G15" s="8" t="s">
        <v>26</v>
      </c>
    </row>
    <row r="16" s="1" customFormat="1" ht="22" customHeight="1" spans="1:7">
      <c r="A16" s="8">
        <v>14</v>
      </c>
      <c r="B16" s="9" t="s">
        <v>30</v>
      </c>
      <c r="C16" s="8" t="str">
        <f t="array" ref="C16">IF(MOD(MID("522425200010277820",17,1),2)=0,"女",“男”)</f>
        <v>女</v>
      </c>
      <c r="D16" s="10" t="s">
        <v>10</v>
      </c>
      <c r="E16" s="8">
        <v>7820</v>
      </c>
      <c r="F16" s="11">
        <v>85.2</v>
      </c>
      <c r="G16" s="8" t="s">
        <v>26</v>
      </c>
    </row>
    <row r="17" s="1" customFormat="1" ht="22" customHeight="1" spans="1:7">
      <c r="A17" s="8">
        <v>15</v>
      </c>
      <c r="B17" s="9" t="s">
        <v>31</v>
      </c>
      <c r="C17" s="8" t="s">
        <v>9</v>
      </c>
      <c r="D17" s="10" t="s">
        <v>10</v>
      </c>
      <c r="E17" s="8">
        <v>7321</v>
      </c>
      <c r="F17" s="11">
        <v>84.6</v>
      </c>
      <c r="G17" s="8" t="s">
        <v>26</v>
      </c>
    </row>
    <row r="18" s="1" customFormat="1" ht="22" customHeight="1" spans="1:7">
      <c r="A18" s="8">
        <v>16</v>
      </c>
      <c r="B18" s="9" t="s">
        <v>32</v>
      </c>
      <c r="C18" s="8" t="str">
        <f t="array" ref="C18">IF(MOD(MID("522425199907076403",17,1),2)=0,"女",“男”)</f>
        <v>女</v>
      </c>
      <c r="D18" s="10" t="s">
        <v>10</v>
      </c>
      <c r="E18" s="8">
        <v>6403</v>
      </c>
      <c r="F18" s="11">
        <v>84.4</v>
      </c>
      <c r="G18" s="8" t="s">
        <v>26</v>
      </c>
    </row>
    <row r="19" s="1" customFormat="1" ht="22" customHeight="1" spans="1:7">
      <c r="A19" s="8">
        <v>17</v>
      </c>
      <c r="B19" s="9" t="s">
        <v>33</v>
      </c>
      <c r="C19" s="8" t="str">
        <f t="array" ref="C19">IF(MOD(MID("520201200106244886",17,1),2)=0,"女",“男”)</f>
        <v>女</v>
      </c>
      <c r="D19" s="10" t="s">
        <v>10</v>
      </c>
      <c r="E19" s="8">
        <v>4886</v>
      </c>
      <c r="F19" s="11">
        <v>84</v>
      </c>
      <c r="G19" s="8" t="s">
        <v>26</v>
      </c>
    </row>
    <row r="20" s="1" customFormat="1" ht="22" customHeight="1" spans="1:7">
      <c r="A20" s="8">
        <v>18</v>
      </c>
      <c r="B20" s="9" t="s">
        <v>34</v>
      </c>
      <c r="C20" s="8" t="s">
        <v>9</v>
      </c>
      <c r="D20" s="10" t="s">
        <v>10</v>
      </c>
      <c r="E20" s="8">
        <v>7365</v>
      </c>
      <c r="F20" s="11">
        <v>83</v>
      </c>
      <c r="G20" s="8" t="s">
        <v>26</v>
      </c>
    </row>
    <row r="21" s="1" customFormat="1" ht="22" customHeight="1" spans="1:7">
      <c r="A21" s="8">
        <v>19</v>
      </c>
      <c r="B21" s="9" t="s">
        <v>35</v>
      </c>
      <c r="C21" s="8" t="str">
        <f t="array" ref="C21">IF(MOD(MID("522501200110201668",17,1),2)=0,"女",“男”)</f>
        <v>女</v>
      </c>
      <c r="D21" s="10" t="s">
        <v>10</v>
      </c>
      <c r="E21" s="8">
        <v>1668</v>
      </c>
      <c r="F21" s="11">
        <v>83</v>
      </c>
      <c r="G21" s="8" t="s">
        <v>26</v>
      </c>
    </row>
    <row r="22" s="1" customFormat="1" ht="22" customHeight="1" spans="1:7">
      <c r="A22" s="8">
        <v>20</v>
      </c>
      <c r="B22" s="9" t="s">
        <v>36</v>
      </c>
      <c r="C22" s="8" t="s">
        <v>9</v>
      </c>
      <c r="D22" s="10" t="s">
        <v>10</v>
      </c>
      <c r="E22" s="13" t="s">
        <v>37</v>
      </c>
      <c r="F22" s="11">
        <v>82.2</v>
      </c>
      <c r="G22" s="8" t="s">
        <v>26</v>
      </c>
    </row>
    <row r="23" s="1" customFormat="1" ht="22" customHeight="1" spans="1:7">
      <c r="A23" s="8">
        <v>21</v>
      </c>
      <c r="B23" s="9" t="s">
        <v>38</v>
      </c>
      <c r="C23" s="8" t="s">
        <v>9</v>
      </c>
      <c r="D23" s="10" t="s">
        <v>10</v>
      </c>
      <c r="E23" s="8">
        <v>8520</v>
      </c>
      <c r="F23" s="11">
        <v>81</v>
      </c>
      <c r="G23" s="8" t="s">
        <v>26</v>
      </c>
    </row>
    <row r="24" s="1" customFormat="1" ht="22" customHeight="1" spans="1:7">
      <c r="A24" s="8">
        <v>22</v>
      </c>
      <c r="B24" s="9" t="s">
        <v>39</v>
      </c>
      <c r="C24" s="8" t="s">
        <v>9</v>
      </c>
      <c r="D24" s="10" t="s">
        <v>10</v>
      </c>
      <c r="E24" s="8">
        <v>1629</v>
      </c>
      <c r="F24" s="11">
        <v>80.4</v>
      </c>
      <c r="G24" s="8" t="s">
        <v>26</v>
      </c>
    </row>
    <row r="25" s="1" customFormat="1" ht="22" customHeight="1" spans="1:7">
      <c r="A25" s="8">
        <v>23</v>
      </c>
      <c r="B25" s="9" t="s">
        <v>40</v>
      </c>
      <c r="C25" s="8" t="s">
        <v>9</v>
      </c>
      <c r="D25" s="10" t="s">
        <v>10</v>
      </c>
      <c r="E25" s="8">
        <v>3420</v>
      </c>
      <c r="F25" s="11">
        <v>80.2</v>
      </c>
      <c r="G25" s="8" t="s">
        <v>26</v>
      </c>
    </row>
    <row r="26" s="1" customFormat="1" ht="22" customHeight="1" spans="1:7">
      <c r="A26" s="8">
        <v>24</v>
      </c>
      <c r="B26" s="9" t="s">
        <v>41</v>
      </c>
      <c r="C26" s="8" t="s">
        <v>9</v>
      </c>
      <c r="D26" s="10" t="s">
        <v>10</v>
      </c>
      <c r="E26" s="8" t="s">
        <v>42</v>
      </c>
      <c r="F26" s="11">
        <v>79.8</v>
      </c>
      <c r="G26" s="8" t="s">
        <v>26</v>
      </c>
    </row>
    <row r="27" s="1" customFormat="1" ht="22" customHeight="1" spans="1:7">
      <c r="A27" s="8">
        <v>25</v>
      </c>
      <c r="B27" s="9" t="s">
        <v>43</v>
      </c>
      <c r="C27" s="8" t="s">
        <v>9</v>
      </c>
      <c r="D27" s="10" t="s">
        <v>10</v>
      </c>
      <c r="E27" s="13" t="s">
        <v>44</v>
      </c>
      <c r="F27" s="11">
        <v>79.6</v>
      </c>
      <c r="G27" s="8" t="s">
        <v>26</v>
      </c>
    </row>
    <row r="28" s="1" customFormat="1" ht="22" customHeight="1" spans="1:7">
      <c r="A28" s="8">
        <v>26</v>
      </c>
      <c r="B28" s="9" t="s">
        <v>45</v>
      </c>
      <c r="C28" s="8" t="s">
        <v>9</v>
      </c>
      <c r="D28" s="10" t="s">
        <v>10</v>
      </c>
      <c r="E28" s="13" t="s">
        <v>46</v>
      </c>
      <c r="F28" s="11">
        <v>79.4</v>
      </c>
      <c r="G28" s="8" t="s">
        <v>26</v>
      </c>
    </row>
    <row r="29" s="1" customFormat="1" ht="22" customHeight="1" spans="1:7">
      <c r="A29" s="8">
        <v>27</v>
      </c>
      <c r="B29" s="9" t="s">
        <v>47</v>
      </c>
      <c r="C29" s="8" t="s">
        <v>9</v>
      </c>
      <c r="D29" s="10" t="s">
        <v>10</v>
      </c>
      <c r="E29" s="8">
        <v>7626</v>
      </c>
      <c r="F29" s="11">
        <v>79.2</v>
      </c>
      <c r="G29" s="8" t="s">
        <v>26</v>
      </c>
    </row>
    <row r="30" s="1" customFormat="1" ht="22" customHeight="1" spans="1:7">
      <c r="A30" s="8">
        <v>28</v>
      </c>
      <c r="B30" s="9" t="s">
        <v>48</v>
      </c>
      <c r="C30" s="8" t="s">
        <v>17</v>
      </c>
      <c r="D30" s="10" t="s">
        <v>10</v>
      </c>
      <c r="E30" s="13" t="s">
        <v>49</v>
      </c>
      <c r="F30" s="11">
        <v>76.8</v>
      </c>
      <c r="G30" s="8" t="s">
        <v>26</v>
      </c>
    </row>
    <row r="31" s="1" customFormat="1" ht="22" customHeight="1" spans="1:7">
      <c r="A31" s="8">
        <v>29</v>
      </c>
      <c r="B31" s="9" t="s">
        <v>50</v>
      </c>
      <c r="C31" s="8" t="s">
        <v>9</v>
      </c>
      <c r="D31" s="10" t="s">
        <v>10</v>
      </c>
      <c r="E31" s="13" t="s">
        <v>51</v>
      </c>
      <c r="F31" s="11">
        <v>72.8</v>
      </c>
      <c r="G31" s="8" t="s">
        <v>26</v>
      </c>
    </row>
    <row r="32" s="1" customFormat="1" ht="22" customHeight="1" spans="1:7">
      <c r="A32" s="8">
        <v>30</v>
      </c>
      <c r="B32" s="9" t="s">
        <v>52</v>
      </c>
      <c r="C32" s="8" t="str">
        <f t="array" ref="C32">IF(MOD(MID("522501200104269420",17,1),2)=0,"女",“男”)</f>
        <v>女</v>
      </c>
      <c r="D32" s="10" t="s">
        <v>10</v>
      </c>
      <c r="E32" s="8">
        <v>9420</v>
      </c>
      <c r="F32" s="11">
        <v>63.2</v>
      </c>
      <c r="G32" s="8" t="s">
        <v>26</v>
      </c>
    </row>
    <row r="33" s="1" customFormat="1" ht="22" customHeight="1" spans="1:7">
      <c r="A33" s="8">
        <v>31</v>
      </c>
      <c r="B33" s="9" t="s">
        <v>53</v>
      </c>
      <c r="C33" s="8" t="s">
        <v>17</v>
      </c>
      <c r="D33" s="10" t="s">
        <v>10</v>
      </c>
      <c r="E33" s="8">
        <v>1619</v>
      </c>
      <c r="F33" s="11" t="s">
        <v>54</v>
      </c>
      <c r="G33" s="8" t="s">
        <v>26</v>
      </c>
    </row>
    <row r="34" s="1" customFormat="1" ht="22" customHeight="1" spans="1:7">
      <c r="A34" s="8">
        <v>32</v>
      </c>
      <c r="B34" s="9" t="s">
        <v>55</v>
      </c>
      <c r="C34" s="8" t="s">
        <v>9</v>
      </c>
      <c r="D34" s="10" t="s">
        <v>10</v>
      </c>
      <c r="E34" s="8">
        <v>6061</v>
      </c>
      <c r="F34" s="11" t="s">
        <v>54</v>
      </c>
      <c r="G34" s="8" t="s">
        <v>26</v>
      </c>
    </row>
    <row r="35" s="1" customFormat="1" ht="22" customHeight="1" spans="1:7">
      <c r="A35" s="8">
        <v>33</v>
      </c>
      <c r="B35" s="9" t="s">
        <v>56</v>
      </c>
      <c r="C35" s="8" t="s">
        <v>9</v>
      </c>
      <c r="D35" s="10" t="s">
        <v>10</v>
      </c>
      <c r="E35" s="8" t="s">
        <v>57</v>
      </c>
      <c r="F35" s="11" t="s">
        <v>54</v>
      </c>
      <c r="G35" s="8" t="s">
        <v>26</v>
      </c>
    </row>
    <row r="36" s="1" customFormat="1" ht="22" customHeight="1" spans="1:7">
      <c r="A36" s="8">
        <v>34</v>
      </c>
      <c r="B36" s="9" t="s">
        <v>58</v>
      </c>
      <c r="C36" s="8" t="s">
        <v>9</v>
      </c>
      <c r="D36" s="10" t="s">
        <v>10</v>
      </c>
      <c r="E36" s="8">
        <v>3628</v>
      </c>
      <c r="F36" s="11" t="s">
        <v>54</v>
      </c>
      <c r="G36" s="8" t="s">
        <v>26</v>
      </c>
    </row>
    <row r="37" s="1" customFormat="1" ht="22" customHeight="1" spans="1:7">
      <c r="A37" s="8">
        <v>35</v>
      </c>
      <c r="B37" s="9" t="s">
        <v>59</v>
      </c>
      <c r="C37" s="8" t="str">
        <f t="array" ref="C37">IF(MOD(MID("522634200004043021",17,1),2)=0,"女",“男”)</f>
        <v>女</v>
      </c>
      <c r="D37" s="10" t="s">
        <v>10</v>
      </c>
      <c r="E37" s="8">
        <v>3021</v>
      </c>
      <c r="F37" s="11" t="s">
        <v>54</v>
      </c>
      <c r="G37" s="8" t="s">
        <v>26</v>
      </c>
    </row>
    <row r="38" s="1" customFormat="1" ht="22" customHeight="1" spans="1:7">
      <c r="A38" s="8">
        <v>36</v>
      </c>
      <c r="B38" s="14" t="s">
        <v>60</v>
      </c>
      <c r="C38" s="14" t="s">
        <v>17</v>
      </c>
      <c r="D38" s="10" t="s">
        <v>61</v>
      </c>
      <c r="E38" s="10" t="s">
        <v>62</v>
      </c>
      <c r="F38" s="10" t="s">
        <v>63</v>
      </c>
      <c r="G38" s="8" t="s">
        <v>11</v>
      </c>
    </row>
    <row r="39" s="1" customFormat="1" ht="22" customHeight="1" spans="1:7">
      <c r="A39" s="8">
        <v>37</v>
      </c>
      <c r="B39" s="12" t="s">
        <v>64</v>
      </c>
      <c r="C39" s="12" t="s">
        <v>9</v>
      </c>
      <c r="D39" s="10" t="s">
        <v>61</v>
      </c>
      <c r="E39" s="10" t="s">
        <v>65</v>
      </c>
      <c r="F39" s="10" t="s">
        <v>66</v>
      </c>
      <c r="G39" s="8" t="s">
        <v>26</v>
      </c>
    </row>
    <row r="40" s="1" customFormat="1" ht="22" customHeight="1" spans="1:7">
      <c r="A40" s="8">
        <v>38</v>
      </c>
      <c r="B40" s="12" t="s">
        <v>67</v>
      </c>
      <c r="C40" s="12" t="s">
        <v>9</v>
      </c>
      <c r="D40" s="10" t="s">
        <v>61</v>
      </c>
      <c r="E40" s="10" t="s">
        <v>68</v>
      </c>
      <c r="F40" s="10" t="s">
        <v>69</v>
      </c>
      <c r="G40" s="8" t="s">
        <v>26</v>
      </c>
    </row>
    <row r="41" s="1" customFormat="1" ht="22" customHeight="1" spans="1:7">
      <c r="A41" s="8">
        <v>39</v>
      </c>
      <c r="B41" s="14" t="s">
        <v>70</v>
      </c>
      <c r="C41" s="14" t="s">
        <v>9</v>
      </c>
      <c r="D41" s="10" t="s">
        <v>61</v>
      </c>
      <c r="E41" s="10" t="s">
        <v>71</v>
      </c>
      <c r="F41" s="11" t="s">
        <v>54</v>
      </c>
      <c r="G41" s="8" t="s">
        <v>26</v>
      </c>
    </row>
    <row r="42" s="1" customFormat="1" ht="22" customHeight="1" spans="1:7">
      <c r="A42" s="8">
        <v>40</v>
      </c>
      <c r="B42" s="12" t="s">
        <v>72</v>
      </c>
      <c r="C42" s="12" t="s">
        <v>9</v>
      </c>
      <c r="D42" s="15" t="s">
        <v>73</v>
      </c>
      <c r="E42" s="10" t="s">
        <v>74</v>
      </c>
      <c r="F42" s="10" t="s">
        <v>75</v>
      </c>
      <c r="G42" s="8" t="s">
        <v>11</v>
      </c>
    </row>
    <row r="43" s="1" customFormat="1" ht="22" customHeight="1" spans="1:7">
      <c r="A43" s="8">
        <v>41</v>
      </c>
      <c r="B43" s="12" t="s">
        <v>76</v>
      </c>
      <c r="C43" s="12" t="s">
        <v>9</v>
      </c>
      <c r="D43" s="12" t="s">
        <v>73</v>
      </c>
      <c r="E43" s="10" t="s">
        <v>77</v>
      </c>
      <c r="F43" s="10" t="s">
        <v>78</v>
      </c>
      <c r="G43" s="8" t="s">
        <v>26</v>
      </c>
    </row>
    <row r="44" s="1" customFormat="1" ht="22" customHeight="1" spans="1:7">
      <c r="A44" s="8">
        <v>42</v>
      </c>
      <c r="B44" s="14" t="s">
        <v>79</v>
      </c>
      <c r="C44" s="12" t="s">
        <v>17</v>
      </c>
      <c r="D44" s="8" t="s">
        <v>80</v>
      </c>
      <c r="E44" s="8" t="s">
        <v>81</v>
      </c>
      <c r="F44" s="11">
        <v>89.4</v>
      </c>
      <c r="G44" s="8" t="s">
        <v>11</v>
      </c>
    </row>
    <row r="45" s="1" customFormat="1" ht="22" customHeight="1" spans="1:7">
      <c r="A45" s="8">
        <v>43</v>
      </c>
      <c r="B45" s="12" t="s">
        <v>82</v>
      </c>
      <c r="C45" s="12" t="s">
        <v>17</v>
      </c>
      <c r="D45" s="8" t="s">
        <v>80</v>
      </c>
      <c r="E45" s="8" t="s">
        <v>83</v>
      </c>
      <c r="F45" s="11">
        <v>82.4</v>
      </c>
      <c r="G45" s="8" t="s">
        <v>26</v>
      </c>
    </row>
    <row r="46" s="1" customFormat="1" ht="22" customHeight="1" spans="1:7">
      <c r="A46" s="8">
        <v>44</v>
      </c>
      <c r="B46" s="14" t="s">
        <v>84</v>
      </c>
      <c r="C46" s="14" t="s">
        <v>17</v>
      </c>
      <c r="D46" s="8" t="s">
        <v>80</v>
      </c>
      <c r="E46" s="8" t="s">
        <v>85</v>
      </c>
      <c r="F46" s="11">
        <v>82</v>
      </c>
      <c r="G46" s="8" t="s">
        <v>26</v>
      </c>
    </row>
    <row r="47" s="1" customFormat="1" ht="22" customHeight="1" spans="1:7">
      <c r="A47" s="8">
        <v>45</v>
      </c>
      <c r="B47" s="14" t="s">
        <v>86</v>
      </c>
      <c r="C47" s="14" t="s">
        <v>17</v>
      </c>
      <c r="D47" s="8" t="s">
        <v>80</v>
      </c>
      <c r="E47" s="8" t="s">
        <v>87</v>
      </c>
      <c r="F47" s="11">
        <v>81.2</v>
      </c>
      <c r="G47" s="8" t="s">
        <v>26</v>
      </c>
    </row>
    <row r="48" s="1" customFormat="1" ht="22" customHeight="1" spans="1:7">
      <c r="A48" s="8">
        <v>46</v>
      </c>
      <c r="B48" s="14" t="s">
        <v>88</v>
      </c>
      <c r="C48" s="14" t="s">
        <v>17</v>
      </c>
      <c r="D48" s="8" t="s">
        <v>80</v>
      </c>
      <c r="E48" s="8" t="s">
        <v>89</v>
      </c>
      <c r="F48" s="11">
        <v>72</v>
      </c>
      <c r="G48" s="8" t="s">
        <v>26</v>
      </c>
    </row>
    <row r="49" s="1" customFormat="1" ht="22" customHeight="1" spans="1:7">
      <c r="A49" s="8">
        <v>47</v>
      </c>
      <c r="B49" s="12" t="s">
        <v>90</v>
      </c>
      <c r="C49" s="12" t="s">
        <v>17</v>
      </c>
      <c r="D49" s="8" t="s">
        <v>80</v>
      </c>
      <c r="E49" s="8" t="s">
        <v>91</v>
      </c>
      <c r="F49" s="11">
        <v>65.4</v>
      </c>
      <c r="G49" s="8" t="s">
        <v>26</v>
      </c>
    </row>
    <row r="50" ht="22" customHeight="1" spans="1:7">
      <c r="A50" s="8">
        <v>48</v>
      </c>
      <c r="B50" s="14" t="s">
        <v>92</v>
      </c>
      <c r="C50" s="14" t="s">
        <v>17</v>
      </c>
      <c r="D50" s="8" t="s">
        <v>80</v>
      </c>
      <c r="E50" s="8" t="s">
        <v>93</v>
      </c>
      <c r="F50" s="11" t="s">
        <v>54</v>
      </c>
      <c r="G50" s="8" t="s">
        <v>26</v>
      </c>
    </row>
    <row r="51" ht="22" customHeight="1" spans="1:7">
      <c r="A51" s="8">
        <v>49</v>
      </c>
      <c r="B51" s="12" t="s">
        <v>94</v>
      </c>
      <c r="C51" s="12" t="s">
        <v>17</v>
      </c>
      <c r="D51" s="8" t="s">
        <v>80</v>
      </c>
      <c r="E51" s="8" t="s">
        <v>95</v>
      </c>
      <c r="F51" s="11" t="s">
        <v>54</v>
      </c>
      <c r="G51" s="8" t="s">
        <v>26</v>
      </c>
    </row>
    <row r="52" ht="22" customHeight="1" spans="1:7">
      <c r="A52" s="8">
        <v>50</v>
      </c>
      <c r="B52" s="12" t="s">
        <v>96</v>
      </c>
      <c r="C52" s="12" t="s">
        <v>17</v>
      </c>
      <c r="D52" s="8" t="s">
        <v>80</v>
      </c>
      <c r="E52" s="8" t="s">
        <v>62</v>
      </c>
      <c r="F52" s="11" t="s">
        <v>54</v>
      </c>
      <c r="G52" s="8" t="s">
        <v>26</v>
      </c>
    </row>
    <row r="53" ht="22" customHeight="1" spans="1:7">
      <c r="A53" s="8">
        <v>51</v>
      </c>
      <c r="B53" s="12" t="s">
        <v>97</v>
      </c>
      <c r="C53" s="12" t="s">
        <v>17</v>
      </c>
      <c r="D53" s="8" t="s">
        <v>80</v>
      </c>
      <c r="E53" s="8">
        <v>1631</v>
      </c>
      <c r="F53" s="11" t="s">
        <v>54</v>
      </c>
      <c r="G53" s="8" t="s">
        <v>26</v>
      </c>
    </row>
    <row r="54" ht="22" customHeight="1" spans="1:7">
      <c r="A54" s="8">
        <v>52</v>
      </c>
      <c r="B54" s="12" t="s">
        <v>98</v>
      </c>
      <c r="C54" s="12" t="s">
        <v>17</v>
      </c>
      <c r="D54" s="8" t="s">
        <v>80</v>
      </c>
      <c r="E54" s="8" t="s">
        <v>99</v>
      </c>
      <c r="F54" s="11" t="s">
        <v>54</v>
      </c>
      <c r="G54" s="8" t="s">
        <v>26</v>
      </c>
    </row>
  </sheetData>
  <autoFilter ref="A2:G54">
    <sortState ref="A2:G54">
      <sortCondition ref="F2" descending="1"/>
    </sortState>
    <extLst/>
  </autoFilter>
  <mergeCells count="1">
    <mergeCell ref="A1:G1"/>
  </mergeCells>
  <conditionalFormatting sqref="B38">
    <cfRule type="duplicateValues" dxfId="0" priority="2"/>
  </conditionalFormatting>
  <conditionalFormatting sqref="B39">
    <cfRule type="duplicateValues" dxfId="0" priority="1"/>
  </conditionalFormatting>
  <conditionalFormatting sqref="B38:B43 B46:B47">
    <cfRule type="duplicateValues" dxfId="0" priority="4"/>
  </conditionalFormatting>
  <conditionalFormatting sqref="B40:B43 B46:B47">
    <cfRule type="duplicateValues" dxfId="0" priority="3"/>
  </conditionalFormatting>
  <pageMargins left="0.751388888888889" right="0.196527777777778" top="1" bottom="1" header="0.5" footer="0.5"/>
  <pageSetup paperSize="9" scale="92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面试成绩及进入体检人员名单 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企业用户_740934840</cp:lastModifiedBy>
  <dcterms:created xsi:type="dcterms:W3CDTF">2022-04-25T14:24:00Z</dcterms:created>
  <cp:lastPrinted>2022-11-17T03:54:00Z</cp:lastPrinted>
  <dcterms:modified xsi:type="dcterms:W3CDTF">2024-05-13T00:45:42Z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1AE8A42DEAB14E018C5CA82CC672DFCE_13</vt:lpwstr>
  </property>
  <property fmtid="{D5CDD505-2E9C-101B-9397-08002B2CF9AE}" pid="3" name="KSOProductBuildVer">
    <vt:lpwstr>2052-12.1.0.16417</vt:lpwstr>
  </property>
</Properties>
</file>