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<sst xmlns="http://schemas.openxmlformats.org/spreadsheetml/2006/main" count="115" uniqueCount="73">
  <si>
    <r>
      <rPr>
        <sz val="14"/>
        <color theme="1"/>
        <rFont val="黑体"/>
        <charset val="134"/>
      </rPr>
      <t>附件</t>
    </r>
  </si>
  <si>
    <r>
      <t>贵州省疾病预防控制中心</t>
    </r>
    <r>
      <rPr>
        <b/>
        <sz val="18"/>
        <color theme="1"/>
        <rFont val="Times New Roman"/>
        <charset val="134"/>
      </rPr>
      <t>2024</t>
    </r>
    <r>
      <rPr>
        <b/>
        <sz val="18"/>
        <color theme="1"/>
        <rFont val="宋体"/>
        <charset val="134"/>
      </rPr>
      <t>定向部分高校选调优秀毕业生专业技术职位素质测评线上考核结果及总成绩</t>
    </r>
  </si>
  <si>
    <r>
      <rPr>
        <b/>
        <sz val="12"/>
        <color theme="1"/>
        <rFont val="宋体"/>
        <charset val="134"/>
      </rPr>
      <t>序号</t>
    </r>
  </si>
  <si>
    <r>
      <rPr>
        <b/>
        <sz val="11"/>
        <rFont val="宋体"/>
        <charset val="134"/>
      </rPr>
      <t>报考岗位</t>
    </r>
  </si>
  <si>
    <r>
      <rPr>
        <b/>
        <sz val="12"/>
        <color theme="1"/>
        <rFont val="宋体"/>
        <charset val="134"/>
      </rPr>
      <t>姓名</t>
    </r>
  </si>
  <si>
    <r>
      <rPr>
        <b/>
        <sz val="12"/>
        <color theme="1"/>
        <rFont val="宋体"/>
        <charset val="134"/>
      </rPr>
      <t>线上初评成绩</t>
    </r>
  </si>
  <si>
    <r>
      <rPr>
        <b/>
        <sz val="12"/>
        <color theme="1"/>
        <rFont val="宋体"/>
        <charset val="134"/>
      </rPr>
      <t>线上初评折算成绩</t>
    </r>
  </si>
  <si>
    <r>
      <rPr>
        <b/>
        <sz val="12"/>
        <color theme="1"/>
        <rFont val="宋体"/>
        <charset val="134"/>
      </rPr>
      <t>线上考核成绩</t>
    </r>
  </si>
  <si>
    <r>
      <rPr>
        <b/>
        <sz val="12"/>
        <color theme="1"/>
        <rFont val="宋体"/>
        <charset val="134"/>
      </rPr>
      <t>线上考核折算成绩</t>
    </r>
  </si>
  <si>
    <r>
      <rPr>
        <b/>
        <sz val="12"/>
        <rFont val="宋体"/>
        <charset val="134"/>
      </rPr>
      <t>总成绩</t>
    </r>
  </si>
  <si>
    <r>
      <rPr>
        <b/>
        <sz val="12"/>
        <rFont val="宋体"/>
        <charset val="134"/>
      </rPr>
      <t>排名</t>
    </r>
  </si>
  <si>
    <t>1</t>
  </si>
  <si>
    <r>
      <rPr>
        <sz val="11"/>
        <rFont val="宋体"/>
        <charset val="134"/>
      </rPr>
      <t>疾病预防与控制岗</t>
    </r>
  </si>
  <si>
    <r>
      <rPr>
        <sz val="11"/>
        <rFont val="宋体"/>
        <charset val="134"/>
      </rPr>
      <t>简国浩</t>
    </r>
  </si>
  <si>
    <t>2</t>
  </si>
  <si>
    <r>
      <rPr>
        <sz val="11"/>
        <rFont val="宋体"/>
        <charset val="134"/>
      </rPr>
      <t>王晓晨</t>
    </r>
  </si>
  <si>
    <t>3</t>
  </si>
  <si>
    <r>
      <rPr>
        <sz val="11"/>
        <rFont val="宋体"/>
        <charset val="134"/>
      </rPr>
      <t>李梅</t>
    </r>
  </si>
  <si>
    <t>4</t>
  </si>
  <si>
    <r>
      <rPr>
        <sz val="11"/>
        <rFont val="宋体"/>
        <charset val="134"/>
      </rPr>
      <t>王梓航</t>
    </r>
  </si>
  <si>
    <t>5</t>
  </si>
  <si>
    <r>
      <rPr>
        <sz val="11"/>
        <rFont val="宋体"/>
        <charset val="134"/>
      </rPr>
      <t>张进</t>
    </r>
  </si>
  <si>
    <t>6</t>
  </si>
  <si>
    <r>
      <rPr>
        <sz val="11"/>
        <rFont val="宋体"/>
        <charset val="134"/>
      </rPr>
      <t>黄林</t>
    </r>
  </si>
  <si>
    <t>7</t>
  </si>
  <si>
    <r>
      <rPr>
        <sz val="11"/>
        <rFont val="宋体"/>
        <charset val="134"/>
      </rPr>
      <t>党颖</t>
    </r>
  </si>
  <si>
    <t>8</t>
  </si>
  <si>
    <r>
      <rPr>
        <sz val="11"/>
        <rFont val="宋体"/>
        <charset val="134"/>
      </rPr>
      <t>张庄渝</t>
    </r>
  </si>
  <si>
    <t>9</t>
  </si>
  <si>
    <r>
      <rPr>
        <sz val="11"/>
        <rFont val="宋体"/>
        <charset val="134"/>
      </rPr>
      <t>李明</t>
    </r>
  </si>
  <si>
    <t>10</t>
  </si>
  <si>
    <r>
      <rPr>
        <sz val="11"/>
        <rFont val="宋体"/>
        <charset val="134"/>
      </rPr>
      <t>刘励坤</t>
    </r>
  </si>
  <si>
    <r>
      <rPr>
        <sz val="11"/>
        <rFont val="宋体"/>
        <charset val="134"/>
      </rPr>
      <t>放弃</t>
    </r>
  </si>
  <si>
    <t>11</t>
  </si>
  <si>
    <r>
      <rPr>
        <sz val="11"/>
        <color theme="1"/>
        <rFont val="宋体"/>
        <charset val="134"/>
      </rPr>
      <t>检验岗</t>
    </r>
  </si>
  <si>
    <r>
      <rPr>
        <sz val="11"/>
        <color theme="1"/>
        <rFont val="宋体"/>
        <charset val="134"/>
      </rPr>
      <t>司竣宇</t>
    </r>
  </si>
  <si>
    <t>12</t>
  </si>
  <si>
    <r>
      <rPr>
        <sz val="11"/>
        <color theme="1"/>
        <rFont val="宋体"/>
        <charset val="134"/>
      </rPr>
      <t>邱先丹</t>
    </r>
  </si>
  <si>
    <t>13</t>
  </si>
  <si>
    <r>
      <rPr>
        <sz val="11"/>
        <color theme="1"/>
        <rFont val="宋体"/>
        <charset val="134"/>
      </rPr>
      <t>涂开辉</t>
    </r>
  </si>
  <si>
    <t>14</t>
  </si>
  <si>
    <r>
      <rPr>
        <sz val="11"/>
        <color theme="1"/>
        <rFont val="宋体"/>
        <charset val="134"/>
      </rPr>
      <t>谢穗芬</t>
    </r>
  </si>
  <si>
    <t>15</t>
  </si>
  <si>
    <r>
      <rPr>
        <sz val="11"/>
        <color theme="1"/>
        <rFont val="宋体"/>
        <charset val="134"/>
      </rPr>
      <t>张政</t>
    </r>
  </si>
  <si>
    <t>16</t>
  </si>
  <si>
    <r>
      <rPr>
        <sz val="11"/>
        <color theme="1"/>
        <rFont val="宋体"/>
        <charset val="134"/>
      </rPr>
      <t>陈金霞</t>
    </r>
  </si>
  <si>
    <t>17</t>
  </si>
  <si>
    <r>
      <rPr>
        <sz val="11"/>
        <color theme="1"/>
        <rFont val="宋体"/>
        <charset val="134"/>
      </rPr>
      <t>张欢</t>
    </r>
  </si>
  <si>
    <t>18</t>
  </si>
  <si>
    <r>
      <rPr>
        <sz val="11"/>
        <color theme="1"/>
        <rFont val="宋体"/>
        <charset val="134"/>
      </rPr>
      <t>陶波</t>
    </r>
  </si>
  <si>
    <t>19</t>
  </si>
  <si>
    <r>
      <rPr>
        <sz val="11"/>
        <color theme="1"/>
        <rFont val="宋体"/>
        <charset val="134"/>
      </rPr>
      <t>王金棉</t>
    </r>
  </si>
  <si>
    <t>20</t>
  </si>
  <si>
    <r>
      <rPr>
        <sz val="11"/>
        <color theme="1"/>
        <rFont val="宋体"/>
        <charset val="134"/>
      </rPr>
      <t>吴琪</t>
    </r>
  </si>
  <si>
    <r>
      <rPr>
        <sz val="12"/>
        <rFont val="宋体"/>
        <charset val="134"/>
      </rPr>
      <t>放弃</t>
    </r>
  </si>
  <si>
    <r>
      <rPr>
        <sz val="12"/>
        <color theme="1"/>
        <rFont val="宋体"/>
        <charset val="134"/>
      </rPr>
      <t>放弃</t>
    </r>
  </si>
  <si>
    <t>21</t>
  </si>
  <si>
    <r>
      <rPr>
        <sz val="11"/>
        <color theme="1"/>
        <rFont val="宋体"/>
        <charset val="134"/>
      </rPr>
      <t>卫生事业管理岗</t>
    </r>
  </si>
  <si>
    <r>
      <rPr>
        <sz val="11"/>
        <color theme="1"/>
        <rFont val="宋体"/>
        <charset val="134"/>
      </rPr>
      <t>丁瑶</t>
    </r>
  </si>
  <si>
    <t>22</t>
  </si>
  <si>
    <r>
      <rPr>
        <sz val="11"/>
        <color theme="1"/>
        <rFont val="宋体"/>
        <charset val="134"/>
      </rPr>
      <t>赵红梅</t>
    </r>
  </si>
  <si>
    <t>23</t>
  </si>
  <si>
    <r>
      <rPr>
        <sz val="11"/>
        <color theme="1"/>
        <rFont val="宋体"/>
        <charset val="134"/>
      </rPr>
      <t>陈芝玲</t>
    </r>
  </si>
  <si>
    <t>24</t>
  </si>
  <si>
    <r>
      <rPr>
        <sz val="11"/>
        <color theme="1"/>
        <rFont val="宋体"/>
        <charset val="134"/>
      </rPr>
      <t>覃壮丽</t>
    </r>
  </si>
  <si>
    <t>25</t>
  </si>
  <si>
    <r>
      <rPr>
        <sz val="11"/>
        <color theme="1"/>
        <rFont val="宋体"/>
        <charset val="134"/>
      </rPr>
      <t>李玲</t>
    </r>
  </si>
  <si>
    <t>26</t>
  </si>
  <si>
    <r>
      <rPr>
        <sz val="11"/>
        <color theme="1"/>
        <rFont val="宋体"/>
        <charset val="134"/>
      </rPr>
      <t>王明</t>
    </r>
  </si>
  <si>
    <t>27</t>
  </si>
  <si>
    <r>
      <rPr>
        <sz val="11"/>
        <color theme="1"/>
        <rFont val="宋体"/>
        <charset val="134"/>
      </rPr>
      <t>吴四平</t>
    </r>
  </si>
  <si>
    <t>28</t>
  </si>
  <si>
    <r>
      <rPr>
        <sz val="11"/>
        <color theme="1"/>
        <rFont val="宋体"/>
        <charset val="134"/>
      </rPr>
      <t>谭宗凤</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</si>
</sst>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Red]\(0\)"/>
    <numFmt numFmtId="179" formatCode="0_ "/>
  </numFmts>
  <fonts count="38">
    <font>
      <sz val="11"/>
      <color theme="1"/>
      <name val="宋体"/>
      <charset val="134"/>
      <scheme val="minor"/>
    </font>
    <font>
      <sz val="11"/>
      <color theme="1"/>
      <name val="Times New Roman"/>
      <charset val="134"/>
    </font>
    <font>
      <sz val="12"/>
      <color theme="1"/>
      <name val="Times New Roman"/>
      <charset val="134"/>
    </font>
    <font>
      <sz val="14"/>
      <color theme="1"/>
      <name val="Times New Roman"/>
      <charset val="134"/>
    </font>
    <font>
      <b/>
      <sz val="18"/>
      <color theme="1"/>
      <name val="宋体"/>
      <charset val="134"/>
    </font>
    <font>
      <b/>
      <sz val="18"/>
      <color theme="1"/>
      <name val="Times New Roman"/>
      <charset val="134"/>
    </font>
    <font>
      <b/>
      <sz val="12"/>
      <color theme="1"/>
      <name val="Times New Roman"/>
      <charset val="134"/>
    </font>
    <font>
      <b/>
      <sz val="11"/>
      <name val="Times New Roman"/>
      <charset val="134"/>
    </font>
    <font>
      <b/>
      <sz val="12"/>
      <name val="Times New Roman"/>
      <charset val="134"/>
    </font>
    <font>
      <sz val="11"/>
      <name val="Times New Roman"/>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color theme="1"/>
      <name val="黑体"/>
      <charset val="134"/>
    </font>
    <font>
      <b/>
      <sz val="12"/>
      <color theme="1"/>
      <name val="宋体"/>
      <charset val="134"/>
    </font>
    <font>
      <b/>
      <sz val="11"/>
      <name val="宋体"/>
      <charset val="134"/>
    </font>
    <font>
      <b/>
      <sz val="12"/>
      <name val="宋体"/>
      <charset val="134"/>
    </font>
    <font>
      <sz val="11"/>
      <name val="宋体"/>
      <charset val="134"/>
    </font>
    <font>
      <sz val="11"/>
      <color theme="1"/>
      <name val="宋体"/>
      <charset val="134"/>
    </font>
    <font>
      <sz val="12"/>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cellStyleXfs>
  <cellXfs count="38">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1" fillId="0" borderId="0" xfId="0" applyFont="1" applyFill="1">
      <alignment vertical="center"/>
    </xf>
    <xf numFmtId="0" fontId="3" fillId="0" borderId="0" xfId="0" applyFont="1" applyFill="1" applyAlignment="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50" applyFont="1" applyFill="1" applyBorder="1" applyAlignment="1">
      <alignment horizontal="center" vertical="center"/>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77" fontId="1"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49" fontId="9" fillId="0" borderId="0" xfId="0" applyNumberFormat="1" applyFont="1" applyFill="1" applyAlignment="1" applyProtection="1">
      <alignment horizontal="center" vertical="center"/>
    </xf>
    <xf numFmtId="0" fontId="7" fillId="0" borderId="0" xfId="0" applyFont="1" applyFill="1" applyAlignment="1">
      <alignment horizontal="center" vertical="center" wrapText="1"/>
    </xf>
    <xf numFmtId="0" fontId="9" fillId="0" borderId="0" xfId="0" applyFont="1" applyFill="1" applyAlignment="1" applyProtection="1">
      <alignment horizontal="center" vertical="center" wrapText="1"/>
    </xf>
    <xf numFmtId="177" fontId="9" fillId="0" borderId="0" xfId="0" applyNumberFormat="1" applyFont="1" applyFill="1" applyAlignment="1">
      <alignment horizontal="center" vertical="center"/>
    </xf>
    <xf numFmtId="176" fontId="10" fillId="0" borderId="0" xfId="0" applyNumberFormat="1" applyFont="1" applyFill="1" applyAlignment="1">
      <alignment horizontal="center" vertical="center" wrapText="1"/>
    </xf>
    <xf numFmtId="176" fontId="2" fillId="0" borderId="0" xfId="0" applyNumberFormat="1" applyFont="1" applyFill="1" applyAlignment="1">
      <alignment horizontal="center" vertical="center"/>
    </xf>
    <xf numFmtId="179" fontId="2" fillId="0" borderId="1" xfId="0" applyNumberFormat="1" applyFont="1" applyFill="1" applyBorder="1" applyAlignment="1">
      <alignment horizontal="center" vertical="center"/>
    </xf>
    <xf numFmtId="0" fontId="1" fillId="0" borderId="0" xfId="0" applyFont="1" applyFill="1" applyBorder="1" applyAlignment="1">
      <alignment vertical="center"/>
    </xf>
    <xf numFmtId="49" fontId="9" fillId="0" borderId="0" xfId="0" applyNumberFormat="1" applyFont="1" applyFill="1" applyBorder="1" applyAlignment="1">
      <alignment horizontal="center" vertical="center" wrapText="1"/>
    </xf>
    <xf numFmtId="0" fontId="9" fillId="0" borderId="0" xfId="0" applyNumberFormat="1" applyFont="1" applyFill="1" applyBorder="1" applyAlignment="1">
      <alignment horizontal="center" vertical="center" wrapText="1"/>
    </xf>
    <xf numFmtId="179" fontId="2" fillId="0" borderId="0"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179" fontId="2" fillId="0" borderId="0" xfId="0" applyNumberFormat="1"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2"/>
  <sheetViews>
    <sheetView tabSelected="1" workbookViewId="0">
      <selection activeCell="B3" sqref="B3"/>
    </sheetView>
  </sheetViews>
  <sheetFormatPr defaultColWidth="11.6666666666667" defaultRowHeight="15.6"/>
  <cols>
    <col min="1" max="1" width="11.6666666666667" style="2" customWidth="1"/>
    <col min="2" max="2" width="11.6666666666667" style="3" customWidth="1"/>
    <col min="3" max="3" width="11.6666666666667" style="2" customWidth="1"/>
    <col min="4" max="7" width="11.6666666666667" style="3" customWidth="1"/>
    <col min="8" max="9" width="11.6666666666667" style="2" customWidth="1"/>
    <col min="10" max="16383" width="11.6666666666667" style="1" customWidth="1"/>
    <col min="16384" max="16384" width="11.6666666666667" style="4" customWidth="1"/>
  </cols>
  <sheetData>
    <row r="1" ht="17.4" spans="1:1">
      <c r="A1" s="5" t="s">
        <v>0</v>
      </c>
    </row>
    <row r="2" s="1" customFormat="1" ht="75" customHeight="1" spans="1:9">
      <c r="A2" s="6" t="s">
        <v>1</v>
      </c>
      <c r="B2" s="7"/>
      <c r="C2" s="8"/>
      <c r="D2" s="8"/>
      <c r="E2" s="8"/>
      <c r="F2" s="8"/>
      <c r="G2" s="8"/>
      <c r="H2" s="8"/>
      <c r="I2" s="8"/>
    </row>
    <row r="3" s="1" customFormat="1" ht="39" customHeight="1" spans="1:9">
      <c r="A3" s="9" t="s">
        <v>2</v>
      </c>
      <c r="B3" s="10" t="s">
        <v>3</v>
      </c>
      <c r="C3" s="9" t="s">
        <v>4</v>
      </c>
      <c r="D3" s="11" t="s">
        <v>5</v>
      </c>
      <c r="E3" s="11" t="s">
        <v>6</v>
      </c>
      <c r="F3" s="11" t="s">
        <v>7</v>
      </c>
      <c r="G3" s="11" t="s">
        <v>8</v>
      </c>
      <c r="H3" s="12" t="s">
        <v>9</v>
      </c>
      <c r="I3" s="12" t="s">
        <v>10</v>
      </c>
    </row>
    <row r="4" s="1" customFormat="1" ht="30" customHeight="1" spans="1:16">
      <c r="A4" s="13" t="s">
        <v>11</v>
      </c>
      <c r="B4" s="14" t="s">
        <v>12</v>
      </c>
      <c r="C4" s="14" t="s">
        <v>13</v>
      </c>
      <c r="D4" s="15">
        <v>89.6</v>
      </c>
      <c r="E4" s="16">
        <f t="shared" ref="E4:E13" si="0">D4*0.4</f>
        <v>35.84</v>
      </c>
      <c r="F4" s="17">
        <v>92</v>
      </c>
      <c r="G4" s="16">
        <f t="shared" ref="G4:G12" si="1">F4*0.6</f>
        <v>55.2</v>
      </c>
      <c r="H4" s="18">
        <f t="shared" ref="H4:H12" si="2">E4+G4</f>
        <v>91.04</v>
      </c>
      <c r="I4" s="29">
        <f>RANK(H4,$H$4:$H$12)</f>
        <v>1</v>
      </c>
      <c r="J4" s="30"/>
      <c r="K4" s="31"/>
      <c r="L4" s="32"/>
      <c r="M4" s="33"/>
      <c r="N4" s="30"/>
      <c r="O4" s="30"/>
      <c r="P4" s="30"/>
    </row>
    <row r="5" s="1" customFormat="1" ht="30" customHeight="1" spans="1:16">
      <c r="A5" s="13" t="s">
        <v>14</v>
      </c>
      <c r="B5" s="14" t="s">
        <v>12</v>
      </c>
      <c r="C5" s="14" t="s">
        <v>15</v>
      </c>
      <c r="D5" s="15">
        <v>89.6</v>
      </c>
      <c r="E5" s="16">
        <f t="shared" si="0"/>
        <v>35.84</v>
      </c>
      <c r="F5" s="17">
        <v>91.6</v>
      </c>
      <c r="G5" s="16">
        <f t="shared" si="1"/>
        <v>54.96</v>
      </c>
      <c r="H5" s="18">
        <f t="shared" si="2"/>
        <v>90.8</v>
      </c>
      <c r="I5" s="29">
        <f>RANK(H5,$H$4:$H$12)</f>
        <v>2</v>
      </c>
      <c r="J5" s="30"/>
      <c r="K5" s="31"/>
      <c r="L5" s="32"/>
      <c r="M5" s="33"/>
      <c r="N5" s="30"/>
      <c r="O5" s="30"/>
      <c r="P5" s="30"/>
    </row>
    <row r="6" s="1" customFormat="1" ht="30" customHeight="1" spans="1:16">
      <c r="A6" s="13" t="s">
        <v>16</v>
      </c>
      <c r="B6" s="14" t="s">
        <v>12</v>
      </c>
      <c r="C6" s="14" t="s">
        <v>17</v>
      </c>
      <c r="D6" s="15">
        <v>91.6</v>
      </c>
      <c r="E6" s="16">
        <f t="shared" si="0"/>
        <v>36.64</v>
      </c>
      <c r="F6" s="17">
        <v>87.2</v>
      </c>
      <c r="G6" s="16">
        <f t="shared" si="1"/>
        <v>52.32</v>
      </c>
      <c r="H6" s="18">
        <f t="shared" si="2"/>
        <v>88.96</v>
      </c>
      <c r="I6" s="29">
        <f>RANK(H6,$H$4:$H$12)</f>
        <v>3</v>
      </c>
      <c r="J6" s="30"/>
      <c r="K6" s="31"/>
      <c r="L6" s="32"/>
      <c r="M6" s="33"/>
      <c r="N6" s="30"/>
      <c r="O6" s="30"/>
      <c r="P6" s="30"/>
    </row>
    <row r="7" s="1" customFormat="1" ht="30" customHeight="1" spans="1:16">
      <c r="A7" s="13" t="s">
        <v>18</v>
      </c>
      <c r="B7" s="14" t="s">
        <v>12</v>
      </c>
      <c r="C7" s="14" t="s">
        <v>19</v>
      </c>
      <c r="D7" s="15">
        <v>85</v>
      </c>
      <c r="E7" s="16">
        <f t="shared" si="0"/>
        <v>34</v>
      </c>
      <c r="F7" s="17">
        <v>90.6</v>
      </c>
      <c r="G7" s="16">
        <f t="shared" si="1"/>
        <v>54.36</v>
      </c>
      <c r="H7" s="18">
        <f t="shared" si="2"/>
        <v>88.36</v>
      </c>
      <c r="I7" s="29">
        <f>RANK(H7,$H$4:$H$12)</f>
        <v>4</v>
      </c>
      <c r="J7" s="30"/>
      <c r="K7" s="31"/>
      <c r="L7" s="32"/>
      <c r="M7" s="33"/>
      <c r="N7" s="30"/>
      <c r="O7" s="30"/>
      <c r="P7" s="30"/>
    </row>
    <row r="8" s="1" customFormat="1" ht="30" customHeight="1" spans="1:16">
      <c r="A8" s="13" t="s">
        <v>20</v>
      </c>
      <c r="B8" s="14" t="s">
        <v>12</v>
      </c>
      <c r="C8" s="14" t="s">
        <v>21</v>
      </c>
      <c r="D8" s="15">
        <v>85.8</v>
      </c>
      <c r="E8" s="16">
        <f t="shared" si="0"/>
        <v>34.32</v>
      </c>
      <c r="F8" s="17">
        <v>89.8</v>
      </c>
      <c r="G8" s="16">
        <f t="shared" si="1"/>
        <v>53.88</v>
      </c>
      <c r="H8" s="18">
        <f t="shared" si="2"/>
        <v>88.2</v>
      </c>
      <c r="I8" s="29">
        <f>RANK(H8,$H$4:$H$12)</f>
        <v>5</v>
      </c>
      <c r="J8" s="30"/>
      <c r="K8" s="31"/>
      <c r="L8" s="32"/>
      <c r="M8" s="33"/>
      <c r="N8" s="30"/>
      <c r="O8" s="30"/>
      <c r="P8" s="30"/>
    </row>
    <row r="9" s="1" customFormat="1" ht="30" customHeight="1" spans="1:16">
      <c r="A9" s="13" t="s">
        <v>22</v>
      </c>
      <c r="B9" s="14" t="s">
        <v>12</v>
      </c>
      <c r="C9" s="14" t="s">
        <v>23</v>
      </c>
      <c r="D9" s="15">
        <v>87</v>
      </c>
      <c r="E9" s="16">
        <f t="shared" si="0"/>
        <v>34.8</v>
      </c>
      <c r="F9" s="17">
        <v>87.8</v>
      </c>
      <c r="G9" s="16">
        <f t="shared" si="1"/>
        <v>52.68</v>
      </c>
      <c r="H9" s="18">
        <f t="shared" si="2"/>
        <v>87.48</v>
      </c>
      <c r="I9" s="29">
        <f>RANK(H9,$H$4:$H$12)</f>
        <v>6</v>
      </c>
      <c r="J9" s="30"/>
      <c r="K9" s="31"/>
      <c r="L9" s="32"/>
      <c r="M9" s="33"/>
      <c r="N9" s="30"/>
      <c r="O9" s="30"/>
      <c r="P9" s="30"/>
    </row>
    <row r="10" s="1" customFormat="1" ht="30" customHeight="1" spans="1:16">
      <c r="A10" s="13" t="s">
        <v>24</v>
      </c>
      <c r="B10" s="14" t="s">
        <v>12</v>
      </c>
      <c r="C10" s="14" t="s">
        <v>25</v>
      </c>
      <c r="D10" s="15">
        <v>87.6</v>
      </c>
      <c r="E10" s="16">
        <f t="shared" si="0"/>
        <v>35.04</v>
      </c>
      <c r="F10" s="17">
        <v>86.8</v>
      </c>
      <c r="G10" s="16">
        <f t="shared" si="1"/>
        <v>52.08</v>
      </c>
      <c r="H10" s="18">
        <f t="shared" si="2"/>
        <v>87.12</v>
      </c>
      <c r="I10" s="29">
        <f>RANK(H10,$H$4:$H$12)</f>
        <v>7</v>
      </c>
      <c r="J10" s="30"/>
      <c r="K10" s="31"/>
      <c r="L10" s="32"/>
      <c r="M10" s="33"/>
      <c r="N10" s="30"/>
      <c r="O10" s="30"/>
      <c r="P10" s="30"/>
    </row>
    <row r="11" s="1" customFormat="1" ht="30" customHeight="1" spans="1:16">
      <c r="A11" s="13" t="s">
        <v>26</v>
      </c>
      <c r="B11" s="14" t="s">
        <v>12</v>
      </c>
      <c r="C11" s="14" t="s">
        <v>27</v>
      </c>
      <c r="D11" s="15">
        <v>85</v>
      </c>
      <c r="E11" s="16">
        <f t="shared" si="0"/>
        <v>34</v>
      </c>
      <c r="F11" s="17">
        <v>88.2</v>
      </c>
      <c r="G11" s="16">
        <f t="shared" si="1"/>
        <v>52.92</v>
      </c>
      <c r="H11" s="18">
        <f t="shared" si="2"/>
        <v>86.92</v>
      </c>
      <c r="I11" s="29">
        <f>RANK(H11,$H$4:$H$12)</f>
        <v>8</v>
      </c>
      <c r="J11" s="30"/>
      <c r="K11" s="31"/>
      <c r="L11" s="32"/>
      <c r="M11" s="33"/>
      <c r="N11" s="30"/>
      <c r="O11" s="30"/>
      <c r="P11" s="30"/>
    </row>
    <row r="12" s="1" customFormat="1" ht="30" customHeight="1" spans="1:16">
      <c r="A12" s="13" t="s">
        <v>28</v>
      </c>
      <c r="B12" s="14" t="s">
        <v>12</v>
      </c>
      <c r="C12" s="14" t="s">
        <v>29</v>
      </c>
      <c r="D12" s="15">
        <v>87.6</v>
      </c>
      <c r="E12" s="16">
        <f t="shared" si="0"/>
        <v>35.04</v>
      </c>
      <c r="F12" s="17">
        <v>84.8</v>
      </c>
      <c r="G12" s="16">
        <f t="shared" si="1"/>
        <v>50.88</v>
      </c>
      <c r="H12" s="18">
        <f t="shared" si="2"/>
        <v>85.92</v>
      </c>
      <c r="I12" s="29">
        <f>RANK(H12,$H$4:$H$12)</f>
        <v>9</v>
      </c>
      <c r="J12" s="30"/>
      <c r="K12" s="31"/>
      <c r="L12" s="32"/>
      <c r="M12" s="33"/>
      <c r="N12" s="30"/>
      <c r="O12" s="30"/>
      <c r="P12" s="30"/>
    </row>
    <row r="13" s="1" customFormat="1" ht="30" customHeight="1" spans="1:16384">
      <c r="A13" s="13" t="s">
        <v>30</v>
      </c>
      <c r="B13" s="14" t="s">
        <v>12</v>
      </c>
      <c r="C13" s="14" t="s">
        <v>31</v>
      </c>
      <c r="D13" s="15">
        <v>88.2</v>
      </c>
      <c r="E13" s="16">
        <f t="shared" si="0"/>
        <v>35.28</v>
      </c>
      <c r="F13" s="19" t="s">
        <v>32</v>
      </c>
      <c r="G13" s="19" t="s">
        <v>32</v>
      </c>
      <c r="H13" s="19" t="s">
        <v>32</v>
      </c>
      <c r="I13" s="19" t="s">
        <v>32</v>
      </c>
      <c r="J13" s="30"/>
      <c r="K13" s="30"/>
      <c r="L13" s="30"/>
      <c r="M13" s="30"/>
      <c r="N13" s="30"/>
      <c r="O13" s="30"/>
      <c r="P13" s="30"/>
      <c r="XFD13" s="4"/>
    </row>
    <row r="14" s="1" customFormat="1" ht="30" customHeight="1" spans="1:16">
      <c r="A14" s="13" t="s">
        <v>33</v>
      </c>
      <c r="B14" s="20" t="s">
        <v>34</v>
      </c>
      <c r="C14" s="21" t="s">
        <v>35</v>
      </c>
      <c r="D14" s="17">
        <v>88.8</v>
      </c>
      <c r="E14" s="16">
        <f t="shared" ref="E14:E31" si="3">D14*0.4</f>
        <v>35.52</v>
      </c>
      <c r="F14" s="17">
        <v>95.4</v>
      </c>
      <c r="G14" s="16">
        <f t="shared" ref="G14:G22" si="4">F14*0.6</f>
        <v>57.24</v>
      </c>
      <c r="H14" s="18">
        <f t="shared" ref="H14:H22" si="5">E14+G14</f>
        <v>92.76</v>
      </c>
      <c r="I14" s="29">
        <f t="shared" ref="I14:I22" si="6">RANK(H14,$H$14:$H$22)</f>
        <v>1</v>
      </c>
      <c r="J14" s="30"/>
      <c r="K14" s="34"/>
      <c r="L14" s="32"/>
      <c r="M14" s="35"/>
      <c r="N14" s="30"/>
      <c r="O14" s="30"/>
      <c r="P14" s="30"/>
    </row>
    <row r="15" s="1" customFormat="1" ht="30" customHeight="1" spans="1:16">
      <c r="A15" s="13" t="s">
        <v>36</v>
      </c>
      <c r="B15" s="20" t="s">
        <v>34</v>
      </c>
      <c r="C15" s="21" t="s">
        <v>37</v>
      </c>
      <c r="D15" s="17">
        <v>88.4</v>
      </c>
      <c r="E15" s="16">
        <f t="shared" si="3"/>
        <v>35.36</v>
      </c>
      <c r="F15" s="17">
        <v>89.6</v>
      </c>
      <c r="G15" s="16">
        <f t="shared" si="4"/>
        <v>53.76</v>
      </c>
      <c r="H15" s="18">
        <f t="shared" si="5"/>
        <v>89.12</v>
      </c>
      <c r="I15" s="29">
        <f t="shared" si="6"/>
        <v>2</v>
      </c>
      <c r="J15" s="30"/>
      <c r="K15" s="34"/>
      <c r="L15" s="32"/>
      <c r="M15" s="35"/>
      <c r="N15" s="30"/>
      <c r="O15" s="30"/>
      <c r="P15" s="30"/>
    </row>
    <row r="16" s="1" customFormat="1" ht="30" customHeight="1" spans="1:16">
      <c r="A16" s="13" t="s">
        <v>38</v>
      </c>
      <c r="B16" s="20" t="s">
        <v>34</v>
      </c>
      <c r="C16" s="21" t="s">
        <v>39</v>
      </c>
      <c r="D16" s="17">
        <v>87.2</v>
      </c>
      <c r="E16" s="16">
        <f t="shared" si="3"/>
        <v>34.88</v>
      </c>
      <c r="F16" s="17">
        <v>90</v>
      </c>
      <c r="G16" s="16">
        <f t="shared" si="4"/>
        <v>54</v>
      </c>
      <c r="H16" s="18">
        <f t="shared" si="5"/>
        <v>88.88</v>
      </c>
      <c r="I16" s="29">
        <f t="shared" si="6"/>
        <v>3</v>
      </c>
      <c r="J16" s="30"/>
      <c r="K16" s="34"/>
      <c r="L16" s="32"/>
      <c r="M16" s="35"/>
      <c r="N16" s="30"/>
      <c r="O16" s="30"/>
      <c r="P16" s="30"/>
    </row>
    <row r="17" s="1" customFormat="1" ht="30" customHeight="1" spans="1:16">
      <c r="A17" s="13" t="s">
        <v>40</v>
      </c>
      <c r="B17" s="20" t="s">
        <v>34</v>
      </c>
      <c r="C17" s="21" t="s">
        <v>41</v>
      </c>
      <c r="D17" s="17">
        <v>91.2</v>
      </c>
      <c r="E17" s="16">
        <f t="shared" si="3"/>
        <v>36.48</v>
      </c>
      <c r="F17" s="17">
        <v>87</v>
      </c>
      <c r="G17" s="16">
        <f t="shared" si="4"/>
        <v>52.2</v>
      </c>
      <c r="H17" s="18">
        <f t="shared" si="5"/>
        <v>88.68</v>
      </c>
      <c r="I17" s="29">
        <f t="shared" si="6"/>
        <v>4</v>
      </c>
      <c r="J17" s="30"/>
      <c r="K17" s="34"/>
      <c r="L17" s="32"/>
      <c r="M17" s="35"/>
      <c r="N17" s="30"/>
      <c r="O17" s="30"/>
      <c r="P17" s="30"/>
    </row>
    <row r="18" s="1" customFormat="1" ht="30" customHeight="1" spans="1:16">
      <c r="A18" s="13" t="s">
        <v>42</v>
      </c>
      <c r="B18" s="20" t="s">
        <v>34</v>
      </c>
      <c r="C18" s="21" t="s">
        <v>43</v>
      </c>
      <c r="D18" s="17">
        <v>89.4</v>
      </c>
      <c r="E18" s="16">
        <f t="shared" si="3"/>
        <v>35.76</v>
      </c>
      <c r="F18" s="17">
        <v>87.4</v>
      </c>
      <c r="G18" s="16">
        <f t="shared" si="4"/>
        <v>52.44</v>
      </c>
      <c r="H18" s="18">
        <f t="shared" si="5"/>
        <v>88.2</v>
      </c>
      <c r="I18" s="29">
        <f t="shared" si="6"/>
        <v>5</v>
      </c>
      <c r="J18" s="30"/>
      <c r="K18" s="34"/>
      <c r="L18" s="32"/>
      <c r="M18" s="35"/>
      <c r="N18" s="30"/>
      <c r="O18" s="30"/>
      <c r="P18" s="30"/>
    </row>
    <row r="19" s="1" customFormat="1" ht="30" customHeight="1" spans="1:16">
      <c r="A19" s="13" t="s">
        <v>44</v>
      </c>
      <c r="B19" s="20" t="s">
        <v>34</v>
      </c>
      <c r="C19" s="21" t="s">
        <v>45</v>
      </c>
      <c r="D19" s="17">
        <v>92</v>
      </c>
      <c r="E19" s="16">
        <f t="shared" si="3"/>
        <v>36.8</v>
      </c>
      <c r="F19" s="17">
        <v>84.4</v>
      </c>
      <c r="G19" s="16">
        <f t="shared" si="4"/>
        <v>50.64</v>
      </c>
      <c r="H19" s="18">
        <f t="shared" si="5"/>
        <v>87.44</v>
      </c>
      <c r="I19" s="29">
        <f t="shared" si="6"/>
        <v>6</v>
      </c>
      <c r="J19" s="30"/>
      <c r="K19" s="34"/>
      <c r="L19" s="32"/>
      <c r="M19" s="35"/>
      <c r="N19" s="30"/>
      <c r="O19" s="30"/>
      <c r="P19" s="30"/>
    </row>
    <row r="20" s="1" customFormat="1" ht="30" customHeight="1" spans="1:16">
      <c r="A20" s="13" t="s">
        <v>46</v>
      </c>
      <c r="B20" s="20" t="s">
        <v>34</v>
      </c>
      <c r="C20" s="21" t="s">
        <v>47</v>
      </c>
      <c r="D20" s="17">
        <v>87.4</v>
      </c>
      <c r="E20" s="16">
        <f t="shared" si="3"/>
        <v>34.96</v>
      </c>
      <c r="F20" s="17">
        <v>87.2</v>
      </c>
      <c r="G20" s="16">
        <f t="shared" si="4"/>
        <v>52.32</v>
      </c>
      <c r="H20" s="18">
        <f t="shared" si="5"/>
        <v>87.28</v>
      </c>
      <c r="I20" s="29">
        <f t="shared" si="6"/>
        <v>7</v>
      </c>
      <c r="J20" s="30"/>
      <c r="K20" s="34"/>
      <c r="L20" s="32"/>
      <c r="M20" s="35"/>
      <c r="N20" s="30"/>
      <c r="O20" s="30"/>
      <c r="P20" s="30"/>
    </row>
    <row r="21" s="1" customFormat="1" ht="30" customHeight="1" spans="1:16">
      <c r="A21" s="13" t="s">
        <v>48</v>
      </c>
      <c r="B21" s="20" t="s">
        <v>34</v>
      </c>
      <c r="C21" s="21" t="s">
        <v>49</v>
      </c>
      <c r="D21" s="17">
        <v>91.6</v>
      </c>
      <c r="E21" s="16">
        <f t="shared" si="3"/>
        <v>36.64</v>
      </c>
      <c r="F21" s="17">
        <v>84</v>
      </c>
      <c r="G21" s="16">
        <f t="shared" si="4"/>
        <v>50.4</v>
      </c>
      <c r="H21" s="18">
        <f t="shared" si="5"/>
        <v>87.04</v>
      </c>
      <c r="I21" s="29">
        <f t="shared" si="6"/>
        <v>8</v>
      </c>
      <c r="J21" s="30"/>
      <c r="K21" s="34"/>
      <c r="L21" s="32"/>
      <c r="M21" s="35"/>
      <c r="N21" s="30"/>
      <c r="O21" s="30"/>
      <c r="P21" s="30"/>
    </row>
    <row r="22" s="1" customFormat="1" ht="30" customHeight="1" spans="1:16">
      <c r="A22" s="13" t="s">
        <v>50</v>
      </c>
      <c r="B22" s="20" t="s">
        <v>34</v>
      </c>
      <c r="C22" s="21" t="s">
        <v>51</v>
      </c>
      <c r="D22" s="17">
        <v>93</v>
      </c>
      <c r="E22" s="16">
        <f t="shared" si="3"/>
        <v>37.2</v>
      </c>
      <c r="F22" s="17">
        <v>80.2</v>
      </c>
      <c r="G22" s="16">
        <f t="shared" si="4"/>
        <v>48.12</v>
      </c>
      <c r="H22" s="18">
        <f t="shared" si="5"/>
        <v>85.32</v>
      </c>
      <c r="I22" s="29">
        <f t="shared" si="6"/>
        <v>9</v>
      </c>
      <c r="J22" s="30"/>
      <c r="K22" s="34"/>
      <c r="L22" s="32"/>
      <c r="M22" s="35"/>
      <c r="N22" s="30"/>
      <c r="O22" s="30"/>
      <c r="P22" s="30"/>
    </row>
    <row r="23" s="1" customFormat="1" ht="30" customHeight="1" spans="1:16384">
      <c r="A23" s="13" t="s">
        <v>52</v>
      </c>
      <c r="B23" s="20" t="s">
        <v>34</v>
      </c>
      <c r="C23" s="21" t="s">
        <v>53</v>
      </c>
      <c r="D23" s="17">
        <v>90.6</v>
      </c>
      <c r="E23" s="16">
        <f t="shared" si="3"/>
        <v>36.24</v>
      </c>
      <c r="F23" s="22" t="s">
        <v>54</v>
      </c>
      <c r="G23" s="22" t="s">
        <v>54</v>
      </c>
      <c r="H23" s="22" t="s">
        <v>54</v>
      </c>
      <c r="I23" s="29" t="s">
        <v>55</v>
      </c>
      <c r="J23" s="30"/>
      <c r="K23" s="34"/>
      <c r="L23" s="32"/>
      <c r="M23" s="30"/>
      <c r="N23" s="30"/>
      <c r="O23" s="30"/>
      <c r="P23" s="30"/>
      <c r="XFD23" s="4"/>
    </row>
    <row r="24" s="1" customFormat="1" ht="30" customHeight="1" spans="1:16">
      <c r="A24" s="13" t="s">
        <v>56</v>
      </c>
      <c r="B24" s="20" t="s">
        <v>57</v>
      </c>
      <c r="C24" s="21" t="s">
        <v>58</v>
      </c>
      <c r="D24" s="17">
        <v>92.8</v>
      </c>
      <c r="E24" s="16">
        <f t="shared" si="3"/>
        <v>37.12</v>
      </c>
      <c r="F24" s="17">
        <v>90.8</v>
      </c>
      <c r="G24" s="16">
        <f t="shared" ref="G24:G28" si="7">F24*0.6</f>
        <v>54.48</v>
      </c>
      <c r="H24" s="18">
        <f t="shared" ref="H24:H28" si="8">E24+G24</f>
        <v>91.6</v>
      </c>
      <c r="I24" s="29">
        <f t="shared" ref="I24:I28" si="9">RANK(H24,$H$24:$H$28)</f>
        <v>1</v>
      </c>
      <c r="J24" s="30"/>
      <c r="K24" s="34"/>
      <c r="L24" s="32"/>
      <c r="M24" s="36"/>
      <c r="N24" s="30"/>
      <c r="O24" s="30"/>
      <c r="P24" s="30"/>
    </row>
    <row r="25" s="1" customFormat="1" ht="30" customHeight="1" spans="1:16">
      <c r="A25" s="13" t="s">
        <v>59</v>
      </c>
      <c r="B25" s="20" t="s">
        <v>57</v>
      </c>
      <c r="C25" s="21" t="s">
        <v>60</v>
      </c>
      <c r="D25" s="17">
        <v>88</v>
      </c>
      <c r="E25" s="16">
        <f t="shared" si="3"/>
        <v>35.2</v>
      </c>
      <c r="F25" s="17">
        <v>90.2</v>
      </c>
      <c r="G25" s="16">
        <f t="shared" si="7"/>
        <v>54.12</v>
      </c>
      <c r="H25" s="18">
        <f t="shared" si="8"/>
        <v>89.32</v>
      </c>
      <c r="I25" s="29">
        <f t="shared" si="9"/>
        <v>2</v>
      </c>
      <c r="J25" s="30"/>
      <c r="K25" s="34"/>
      <c r="L25" s="32"/>
      <c r="M25" s="36"/>
      <c r="N25" s="30"/>
      <c r="O25" s="30"/>
      <c r="P25" s="30"/>
    </row>
    <row r="26" s="1" customFormat="1" ht="30" customHeight="1" spans="1:16">
      <c r="A26" s="13" t="s">
        <v>61</v>
      </c>
      <c r="B26" s="20" t="s">
        <v>57</v>
      </c>
      <c r="C26" s="21" t="s">
        <v>62</v>
      </c>
      <c r="D26" s="17">
        <v>85.8</v>
      </c>
      <c r="E26" s="16">
        <f t="shared" si="3"/>
        <v>34.32</v>
      </c>
      <c r="F26" s="17">
        <v>89.4</v>
      </c>
      <c r="G26" s="16">
        <f t="shared" si="7"/>
        <v>53.64</v>
      </c>
      <c r="H26" s="18">
        <f t="shared" si="8"/>
        <v>87.96</v>
      </c>
      <c r="I26" s="29">
        <f t="shared" si="9"/>
        <v>3</v>
      </c>
      <c r="J26" s="30"/>
      <c r="K26" s="34"/>
      <c r="L26" s="32"/>
      <c r="M26" s="36"/>
      <c r="N26" s="30"/>
      <c r="O26" s="30"/>
      <c r="P26" s="30"/>
    </row>
    <row r="27" s="1" customFormat="1" ht="30" customHeight="1" spans="1:16">
      <c r="A27" s="13" t="s">
        <v>63</v>
      </c>
      <c r="B27" s="20" t="s">
        <v>57</v>
      </c>
      <c r="C27" s="21" t="s">
        <v>64</v>
      </c>
      <c r="D27" s="17">
        <v>85.34</v>
      </c>
      <c r="E27" s="16">
        <f t="shared" si="3"/>
        <v>34.136</v>
      </c>
      <c r="F27" s="17">
        <v>85</v>
      </c>
      <c r="G27" s="16">
        <f t="shared" si="7"/>
        <v>51</v>
      </c>
      <c r="H27" s="18">
        <f t="shared" si="8"/>
        <v>85.136</v>
      </c>
      <c r="I27" s="29">
        <f t="shared" si="9"/>
        <v>4</v>
      </c>
      <c r="J27" s="30"/>
      <c r="K27" s="34"/>
      <c r="L27" s="32"/>
      <c r="M27" s="36"/>
      <c r="N27" s="30"/>
      <c r="O27" s="30"/>
      <c r="P27" s="30"/>
    </row>
    <row r="28" s="1" customFormat="1" ht="30" customHeight="1" spans="1:16">
      <c r="A28" s="13" t="s">
        <v>65</v>
      </c>
      <c r="B28" s="20" t="s">
        <v>57</v>
      </c>
      <c r="C28" s="21" t="s">
        <v>66</v>
      </c>
      <c r="D28" s="17">
        <v>83</v>
      </c>
      <c r="E28" s="16">
        <f t="shared" si="3"/>
        <v>33.2</v>
      </c>
      <c r="F28" s="17">
        <v>84.8</v>
      </c>
      <c r="G28" s="16">
        <f t="shared" si="7"/>
        <v>50.88</v>
      </c>
      <c r="H28" s="18">
        <f t="shared" si="8"/>
        <v>84.08</v>
      </c>
      <c r="I28" s="29">
        <f t="shared" si="9"/>
        <v>5</v>
      </c>
      <c r="J28" s="30"/>
      <c r="K28" s="34"/>
      <c r="L28" s="32"/>
      <c r="M28" s="36"/>
      <c r="N28" s="30"/>
      <c r="O28" s="30"/>
      <c r="P28" s="30"/>
    </row>
    <row r="29" s="1" customFormat="1" ht="30" customHeight="1" spans="1:9">
      <c r="A29" s="13" t="s">
        <v>67</v>
      </c>
      <c r="B29" s="20" t="s">
        <v>57</v>
      </c>
      <c r="C29" s="21" t="s">
        <v>68</v>
      </c>
      <c r="D29" s="17">
        <v>88</v>
      </c>
      <c r="E29" s="16">
        <f t="shared" si="3"/>
        <v>35.2</v>
      </c>
      <c r="F29" s="22" t="s">
        <v>54</v>
      </c>
      <c r="G29" s="22" t="s">
        <v>54</v>
      </c>
      <c r="H29" s="22" t="s">
        <v>54</v>
      </c>
      <c r="I29" s="22" t="s">
        <v>54</v>
      </c>
    </row>
    <row r="30" s="1" customFormat="1" ht="30" customHeight="1" spans="1:9">
      <c r="A30" s="13" t="s">
        <v>69</v>
      </c>
      <c r="B30" s="20" t="s">
        <v>57</v>
      </c>
      <c r="C30" s="21" t="s">
        <v>70</v>
      </c>
      <c r="D30" s="17">
        <v>85.4</v>
      </c>
      <c r="E30" s="16">
        <f t="shared" si="3"/>
        <v>34.16</v>
      </c>
      <c r="F30" s="22" t="s">
        <v>54</v>
      </c>
      <c r="G30" s="22" t="s">
        <v>54</v>
      </c>
      <c r="H30" s="22" t="s">
        <v>54</v>
      </c>
      <c r="I30" s="22" t="s">
        <v>54</v>
      </c>
    </row>
    <row r="31" s="1" customFormat="1" ht="30" customHeight="1" spans="1:16384">
      <c r="A31" s="13" t="s">
        <v>71</v>
      </c>
      <c r="B31" s="20" t="s">
        <v>57</v>
      </c>
      <c r="C31" s="21" t="s">
        <v>72</v>
      </c>
      <c r="D31" s="17">
        <v>84.4</v>
      </c>
      <c r="E31" s="16">
        <f t="shared" si="3"/>
        <v>33.76</v>
      </c>
      <c r="F31" s="22" t="s">
        <v>54</v>
      </c>
      <c r="G31" s="22" t="s">
        <v>54</v>
      </c>
      <c r="H31" s="22" t="s">
        <v>54</v>
      </c>
      <c r="I31" s="22" t="s">
        <v>54</v>
      </c>
      <c r="XFD31" s="4"/>
    </row>
    <row r="32" s="1" customFormat="1" ht="30" customHeight="1" spans="1:9">
      <c r="A32" s="23"/>
      <c r="B32" s="24"/>
      <c r="C32" s="25"/>
      <c r="D32" s="26"/>
      <c r="E32" s="26"/>
      <c r="F32" s="27"/>
      <c r="G32" s="26"/>
      <c r="H32" s="28"/>
      <c r="I32" s="37"/>
    </row>
  </sheetData>
  <mergeCells count="1">
    <mergeCell ref="A2:I2"/>
  </mergeCells>
  <conditionalFormatting sqref="C32">
    <cfRule type="duplicateValues" dxfId="0" priority="10"/>
  </conditionalFormatting>
  <conditionalFormatting sqref="C4:C12">
    <cfRule type="duplicateValues" dxfId="0" priority="8"/>
  </conditionalFormatting>
  <conditionalFormatting sqref="C13:C31">
    <cfRule type="duplicateValues" dxfId="0" priority="11"/>
  </conditionalFormatting>
  <conditionalFormatting sqref="K4:K12">
    <cfRule type="duplicateValues" dxfId="0" priority="6"/>
  </conditionalFormatting>
  <conditionalFormatting sqref="K14:K23">
    <cfRule type="duplicateValues" dxfId="0" priority="4"/>
  </conditionalFormatting>
  <conditionalFormatting sqref="K24:K28">
    <cfRule type="duplicateValues" dxfId="0" priority="2"/>
  </conditionalFormatting>
  <conditionalFormatting sqref="L4:L12">
    <cfRule type="duplicateValues" dxfId="0" priority="5"/>
  </conditionalFormatting>
  <conditionalFormatting sqref="L14:L23">
    <cfRule type="duplicateValues" dxfId="0" priority="3"/>
  </conditionalFormatting>
  <conditionalFormatting sqref="L24:L28">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王嘉欢</dc:creator>
  <cp:lastModifiedBy>吕小逗</cp:lastModifiedBy>
  <dcterms:created xsi:type="dcterms:W3CDTF">2023-12-07T06:07:00Z</dcterms:created>
  <dcterms:modified xsi:type="dcterms:W3CDTF">2023-12-08T01:12:49Z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C5C3706420034B319D06308948914339_11</vt:lpwstr>
  </property>
  <property fmtid="{D5CDD505-2E9C-101B-9397-08002B2CF9AE}" pid="3" name="KSOProductBuildVer">
    <vt:lpwstr>2052-12.1.0.15990</vt:lpwstr>
  </property>
</Properties>
</file>