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800" windowHeight="12540" activeTab="1"/>
  </bookViews>
  <sheets>
    <sheet name="学前" sheetId="4" r:id="rId1"/>
    <sheet name="化工 护理 服装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L19" i="1"/>
  <c r="K19"/>
  <c r="J19"/>
  <c r="H19"/>
  <c r="F19"/>
  <c r="L18"/>
  <c r="F18"/>
  <c r="L17"/>
  <c r="K17"/>
  <c r="J17"/>
  <c r="H17"/>
  <c r="F17"/>
  <c r="L16"/>
  <c r="K16"/>
  <c r="J16"/>
  <c r="H16"/>
  <c r="F16"/>
  <c r="L15"/>
  <c r="K15"/>
  <c r="J15"/>
  <c r="H15"/>
  <c r="F15"/>
  <c r="L14"/>
  <c r="K14"/>
  <c r="J14"/>
  <c r="H14"/>
  <c r="F14"/>
  <c r="L13"/>
  <c r="K13"/>
  <c r="J13"/>
  <c r="H13"/>
  <c r="F13"/>
  <c r="L12"/>
  <c r="F12"/>
  <c r="L11"/>
  <c r="K11"/>
  <c r="J11"/>
  <c r="H11"/>
  <c r="F11"/>
  <c r="L10"/>
  <c r="K10"/>
  <c r="J10"/>
  <c r="H10"/>
  <c r="F10"/>
  <c r="L9"/>
  <c r="F9"/>
  <c r="L8"/>
  <c r="F8"/>
  <c r="L7"/>
  <c r="F7"/>
  <c r="L6"/>
  <c r="K6"/>
  <c r="J6"/>
  <c r="H6"/>
  <c r="F6"/>
  <c r="L5"/>
  <c r="K5"/>
  <c r="J5"/>
  <c r="H5"/>
  <c r="F5"/>
  <c r="L4"/>
  <c r="K4"/>
  <c r="J4"/>
  <c r="H4"/>
  <c r="F4"/>
  <c r="N9" i="4"/>
  <c r="F9"/>
  <c r="N8"/>
  <c r="F8"/>
  <c r="N7"/>
  <c r="F7"/>
  <c r="N6"/>
  <c r="M6"/>
  <c r="L6"/>
  <c r="J6"/>
  <c r="H6"/>
  <c r="F6"/>
  <c r="N5"/>
  <c r="M5"/>
  <c r="L5"/>
  <c r="J5"/>
  <c r="H5"/>
  <c r="F5"/>
  <c r="N4"/>
  <c r="M4"/>
  <c r="L4"/>
  <c r="J4"/>
  <c r="H4"/>
  <c r="F4"/>
</calcChain>
</file>

<file path=xl/sharedStrings.xml><?xml version="1.0" encoding="utf-8"?>
<sst xmlns="http://schemas.openxmlformats.org/spreadsheetml/2006/main" count="119" uniqueCount="72">
  <si>
    <t>审核人：</t>
  </si>
  <si>
    <t>统计员：</t>
  </si>
  <si>
    <t>序号</t>
  </si>
  <si>
    <t>姓名</t>
  </si>
  <si>
    <t>准考证号</t>
  </si>
  <si>
    <t>报考专业</t>
  </si>
  <si>
    <t>笔试成绩</t>
  </si>
  <si>
    <t>笔试成绩*40%</t>
  </si>
  <si>
    <t>试教成绩</t>
  </si>
  <si>
    <t xml:space="preserve">试教成绩*40% </t>
  </si>
  <si>
    <t>实操成绩</t>
  </si>
  <si>
    <t>实操成绩*40%</t>
  </si>
  <si>
    <t>舞蹈教学演示</t>
  </si>
  <si>
    <t>舞蹈教学演示*20%</t>
  </si>
  <si>
    <t>（试教+实操）成绩*60%</t>
  </si>
  <si>
    <t>总成绩</t>
  </si>
  <si>
    <t>名次</t>
  </si>
  <si>
    <t>备注</t>
  </si>
  <si>
    <t>向婷婷</t>
  </si>
  <si>
    <t>学前</t>
  </si>
  <si>
    <t>83</t>
  </si>
  <si>
    <t>聂云</t>
  </si>
  <si>
    <t>80</t>
  </si>
  <si>
    <t>聂祥梅</t>
  </si>
  <si>
    <t>74</t>
  </si>
  <si>
    <t>胡钰昕</t>
  </si>
  <si>
    <t>73</t>
  </si>
  <si>
    <t>面试缺考</t>
  </si>
  <si>
    <t>黄译匀</t>
  </si>
  <si>
    <t>67</t>
  </si>
  <si>
    <t>陈诗渝</t>
  </si>
  <si>
    <t>66</t>
  </si>
  <si>
    <t>单位（盖章）：开阳县职业技术学校</t>
  </si>
  <si>
    <t>2023年6月18日</t>
  </si>
  <si>
    <t xml:space="preserve">试教成绩*50% </t>
  </si>
  <si>
    <t>实操成绩*50%</t>
  </si>
  <si>
    <t>卢婷</t>
  </si>
  <si>
    <t>服装</t>
  </si>
  <si>
    <t>85</t>
  </si>
  <si>
    <t>李蔺</t>
  </si>
  <si>
    <t>黄艳</t>
  </si>
  <si>
    <t>62</t>
  </si>
  <si>
    <t>王致福</t>
  </si>
  <si>
    <t>58</t>
  </si>
  <si>
    <t>李蓉</t>
  </si>
  <si>
    <t>57</t>
  </si>
  <si>
    <t>李静</t>
  </si>
  <si>
    <t>54</t>
  </si>
  <si>
    <t>彭章佩</t>
  </si>
  <si>
    <t>护理</t>
  </si>
  <si>
    <t>75</t>
  </si>
  <si>
    <t>刘烛瑶</t>
  </si>
  <si>
    <t>65</t>
  </si>
  <si>
    <t>袁娅</t>
  </si>
  <si>
    <t>64</t>
  </si>
  <si>
    <t>胡兴宇</t>
  </si>
  <si>
    <t>63</t>
  </si>
  <si>
    <t>李韩玥</t>
  </si>
  <si>
    <t>熊婷</t>
  </si>
  <si>
    <t>59</t>
  </si>
  <si>
    <t>刘芳</t>
  </si>
  <si>
    <t>化工</t>
  </si>
  <si>
    <t>林玲</t>
  </si>
  <si>
    <t>陈庆</t>
  </si>
  <si>
    <t>55</t>
  </si>
  <si>
    <t>吴小艳</t>
  </si>
  <si>
    <t>单位（盖章）：开阳县职业技术学校</t>
    <phoneticPr fontId="5" type="noConversion"/>
  </si>
  <si>
    <t>考点负责人：王忠林</t>
    <phoneticPr fontId="5" type="noConversion"/>
  </si>
  <si>
    <t>李波</t>
    <phoneticPr fontId="5" type="noConversion"/>
  </si>
  <si>
    <t>邓林 王欧</t>
    <phoneticPr fontId="5" type="noConversion"/>
  </si>
  <si>
    <t>代军 王欧</t>
    <phoneticPr fontId="5" type="noConversion"/>
  </si>
  <si>
    <t>开阳县职业技术学校2023年自主公开招聘“两自一包”专业课教师总成绩公示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</si>
</sst>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31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3"/>
  <sheetViews>
    <sheetView workbookViewId="0">
      <selection activeCell="A2" sqref="A2:C2"/>
    </sheetView>
  </sheetViews>
  <sheetFormatPr defaultColWidth="9" defaultRowHeight="13.5"/>
  <cols>
    <col min="1" max="1" width="6" style="2" customWidth="1"/>
    <col min="2" max="2" width="8" style="2" customWidth="1"/>
    <col min="3" max="3" width="8.375" style="2" customWidth="1"/>
    <col min="4" max="4" width="8.25" style="2" customWidth="1"/>
    <col min="5" max="5" width="7.5" style="2" customWidth="1"/>
    <col min="6" max="6" width="9.625" style="3" customWidth="1"/>
    <col min="7" max="7" width="7.875" style="3" customWidth="1"/>
    <col min="8" max="8" width="9" style="4" customWidth="1"/>
    <col min="9" max="9" width="9" style="3"/>
    <col min="10" max="10" width="8.25" style="3" customWidth="1"/>
    <col min="11" max="11" width="8.125" style="5" customWidth="1"/>
    <col min="12" max="12" width="7.5" style="5" customWidth="1"/>
    <col min="13" max="13" width="8.25" style="5" customWidth="1"/>
    <col min="14" max="14" width="9.625" style="3" customWidth="1"/>
    <col min="15" max="15" width="6.875" style="2" customWidth="1"/>
    <col min="16" max="16" width="10.5" customWidth="1"/>
  </cols>
  <sheetData>
    <row r="1" spans="1:16" ht="30.75" customHeight="1">
      <c r="A1" s="28" t="s">
        <v>71</v>
      </c>
      <c r="B1" s="28"/>
      <c r="C1" s="28"/>
      <c r="D1" s="28"/>
      <c r="E1" s="28"/>
      <c r="F1" s="29"/>
      <c r="G1" s="29"/>
      <c r="H1" s="28"/>
      <c r="I1" s="29"/>
      <c r="J1" s="29"/>
      <c r="K1" s="28"/>
      <c r="L1" s="28"/>
      <c r="M1" s="28"/>
      <c r="N1" s="29"/>
      <c r="O1" s="28"/>
      <c r="P1" s="28"/>
    </row>
    <row r="2" spans="1:16" ht="27" customHeight="1">
      <c r="A2" s="30" t="s">
        <v>67</v>
      </c>
      <c r="B2" s="31"/>
      <c r="C2" s="31"/>
      <c r="D2" s="6"/>
      <c r="E2" s="6"/>
      <c r="F2" s="7" t="s">
        <v>0</v>
      </c>
      <c r="G2" s="7" t="s">
        <v>68</v>
      </c>
      <c r="H2" s="8"/>
      <c r="I2" s="7" t="s">
        <v>1</v>
      </c>
      <c r="J2" s="7" t="s">
        <v>69</v>
      </c>
      <c r="K2" s="18"/>
      <c r="L2" s="18"/>
      <c r="M2" s="18"/>
      <c r="N2" s="7"/>
      <c r="O2" s="19"/>
      <c r="P2" s="20"/>
    </row>
    <row r="3" spans="1:16" s="1" customFormat="1" ht="45" customHeight="1">
      <c r="A3" s="22" t="s">
        <v>2</v>
      </c>
      <c r="B3" s="23" t="s">
        <v>3</v>
      </c>
      <c r="C3" s="24" t="s">
        <v>4</v>
      </c>
      <c r="D3" s="24" t="s">
        <v>5</v>
      </c>
      <c r="E3" s="24" t="s">
        <v>6</v>
      </c>
      <c r="F3" s="25" t="s">
        <v>7</v>
      </c>
      <c r="G3" s="25" t="s">
        <v>8</v>
      </c>
      <c r="H3" s="26" t="s">
        <v>9</v>
      </c>
      <c r="I3" s="25" t="s">
        <v>10</v>
      </c>
      <c r="J3" s="25" t="s">
        <v>11</v>
      </c>
      <c r="K3" s="26" t="s">
        <v>12</v>
      </c>
      <c r="L3" s="26" t="s">
        <v>13</v>
      </c>
      <c r="M3" s="26" t="s">
        <v>14</v>
      </c>
      <c r="N3" s="25" t="s">
        <v>15</v>
      </c>
      <c r="O3" s="24" t="s">
        <v>16</v>
      </c>
      <c r="P3" s="27" t="s">
        <v>17</v>
      </c>
    </row>
    <row r="4" spans="1:16" ht="20.100000000000001" customHeight="1">
      <c r="A4" s="12">
        <v>17</v>
      </c>
      <c r="B4" s="13" t="s">
        <v>18</v>
      </c>
      <c r="C4" s="14">
        <v>2023161</v>
      </c>
      <c r="D4" s="13" t="s">
        <v>19</v>
      </c>
      <c r="E4" s="15" t="s">
        <v>20</v>
      </c>
      <c r="F4" s="16">
        <f t="shared" ref="F4:F9" si="0">E4*40%</f>
        <v>33.200000000000003</v>
      </c>
      <c r="G4" s="16">
        <v>81.67</v>
      </c>
      <c r="H4" s="17">
        <f t="shared" ref="H4:H6" si="1">G4*0.4</f>
        <v>32.667999999999999</v>
      </c>
      <c r="I4" s="16">
        <v>90</v>
      </c>
      <c r="J4" s="16">
        <f t="shared" ref="J4:J6" si="2">I4*0.4</f>
        <v>36</v>
      </c>
      <c r="K4" s="21">
        <v>87</v>
      </c>
      <c r="L4" s="21">
        <f t="shared" ref="L4:L6" si="3">K4*0.2</f>
        <v>17.399999999999999</v>
      </c>
      <c r="M4" s="21">
        <f t="shared" ref="M4:M6" si="4">(H4+J4+L4)*0.6</f>
        <v>51.640799999999999</v>
      </c>
      <c r="N4" s="16">
        <f t="shared" ref="N4:N9" si="5">F4+M4</f>
        <v>84.840800000000002</v>
      </c>
      <c r="O4" s="12">
        <v>1</v>
      </c>
      <c r="P4" s="12"/>
    </row>
    <row r="5" spans="1:16" ht="20.100000000000001" customHeight="1">
      <c r="A5" s="12">
        <v>18</v>
      </c>
      <c r="B5" s="13" t="s">
        <v>21</v>
      </c>
      <c r="C5" s="14">
        <v>2023139</v>
      </c>
      <c r="D5" s="13" t="s">
        <v>19</v>
      </c>
      <c r="E5" s="15" t="s">
        <v>22</v>
      </c>
      <c r="F5" s="16">
        <f t="shared" si="0"/>
        <v>32</v>
      </c>
      <c r="G5" s="16">
        <v>68</v>
      </c>
      <c r="H5" s="17">
        <f t="shared" si="1"/>
        <v>27.2</v>
      </c>
      <c r="I5" s="16">
        <v>92</v>
      </c>
      <c r="J5" s="16">
        <f t="shared" si="2"/>
        <v>36.799999999999997</v>
      </c>
      <c r="K5" s="21">
        <v>74</v>
      </c>
      <c r="L5" s="21">
        <f t="shared" si="3"/>
        <v>14.8</v>
      </c>
      <c r="M5" s="21">
        <f t="shared" si="4"/>
        <v>47.28</v>
      </c>
      <c r="N5" s="16">
        <f t="shared" si="5"/>
        <v>79.28</v>
      </c>
      <c r="O5" s="12">
        <v>2</v>
      </c>
      <c r="P5" s="12"/>
    </row>
    <row r="6" spans="1:16" ht="20.100000000000001" customHeight="1">
      <c r="A6" s="12">
        <v>19</v>
      </c>
      <c r="B6" s="13" t="s">
        <v>23</v>
      </c>
      <c r="C6" s="14">
        <v>2023138</v>
      </c>
      <c r="D6" s="13" t="s">
        <v>19</v>
      </c>
      <c r="E6" s="15" t="s">
        <v>24</v>
      </c>
      <c r="F6" s="16">
        <f t="shared" si="0"/>
        <v>29.6</v>
      </c>
      <c r="G6" s="16">
        <v>62.67</v>
      </c>
      <c r="H6" s="17">
        <f t="shared" si="1"/>
        <v>25.068000000000001</v>
      </c>
      <c r="I6" s="16">
        <v>57.33</v>
      </c>
      <c r="J6" s="16">
        <f t="shared" si="2"/>
        <v>22.931999999999999</v>
      </c>
      <c r="K6" s="21">
        <v>54.67</v>
      </c>
      <c r="L6" s="21">
        <f t="shared" si="3"/>
        <v>10.933999999999999</v>
      </c>
      <c r="M6" s="21">
        <f t="shared" si="4"/>
        <v>35.360399999999998</v>
      </c>
      <c r="N6" s="16">
        <f t="shared" si="5"/>
        <v>64.960400000000007</v>
      </c>
      <c r="O6" s="12">
        <v>3</v>
      </c>
      <c r="P6" s="12"/>
    </row>
    <row r="7" spans="1:16" ht="20.100000000000001" customHeight="1">
      <c r="A7" s="12">
        <v>20</v>
      </c>
      <c r="B7" s="13" t="s">
        <v>25</v>
      </c>
      <c r="C7" s="14">
        <v>2023112</v>
      </c>
      <c r="D7" s="13" t="s">
        <v>19</v>
      </c>
      <c r="E7" s="15" t="s">
        <v>26</v>
      </c>
      <c r="F7" s="16">
        <f t="shared" si="0"/>
        <v>29.2</v>
      </c>
      <c r="G7" s="16"/>
      <c r="H7" s="17"/>
      <c r="I7" s="16"/>
      <c r="J7" s="16"/>
      <c r="K7" s="21"/>
      <c r="L7" s="21"/>
      <c r="M7" s="21"/>
      <c r="N7" s="16">
        <f t="shared" si="5"/>
        <v>29.2</v>
      </c>
      <c r="O7" s="12"/>
      <c r="P7" s="12" t="s">
        <v>27</v>
      </c>
    </row>
    <row r="8" spans="1:16" ht="20.100000000000001" customHeight="1">
      <c r="A8" s="12">
        <v>21</v>
      </c>
      <c r="B8" s="13" t="s">
        <v>28</v>
      </c>
      <c r="C8" s="14">
        <v>2023114</v>
      </c>
      <c r="D8" s="13" t="s">
        <v>19</v>
      </c>
      <c r="E8" s="15" t="s">
        <v>29</v>
      </c>
      <c r="F8" s="16">
        <f t="shared" si="0"/>
        <v>26.8</v>
      </c>
      <c r="G8" s="16"/>
      <c r="H8" s="17"/>
      <c r="I8" s="16"/>
      <c r="J8" s="16"/>
      <c r="K8" s="21"/>
      <c r="L8" s="21"/>
      <c r="M8" s="21"/>
      <c r="N8" s="16">
        <f t="shared" si="5"/>
        <v>26.8</v>
      </c>
      <c r="O8" s="12"/>
      <c r="P8" s="12" t="s">
        <v>27</v>
      </c>
    </row>
    <row r="9" spans="1:16" ht="20.100000000000001" customHeight="1">
      <c r="A9" s="12">
        <v>22</v>
      </c>
      <c r="B9" s="13" t="s">
        <v>30</v>
      </c>
      <c r="C9" s="14">
        <v>2023102</v>
      </c>
      <c r="D9" s="13" t="s">
        <v>19</v>
      </c>
      <c r="E9" s="15" t="s">
        <v>31</v>
      </c>
      <c r="F9" s="16">
        <f t="shared" si="0"/>
        <v>26.4</v>
      </c>
      <c r="G9" s="16"/>
      <c r="H9" s="17"/>
      <c r="I9" s="16"/>
      <c r="J9" s="16"/>
      <c r="K9" s="21"/>
      <c r="L9" s="21"/>
      <c r="M9" s="21"/>
      <c r="N9" s="16">
        <f t="shared" si="5"/>
        <v>26.4</v>
      </c>
      <c r="O9" s="12"/>
      <c r="P9" s="12" t="s">
        <v>27</v>
      </c>
    </row>
    <row r="10" spans="1:16" ht="20.100000000000001" customHeight="1">
      <c r="P10" s="2"/>
    </row>
    <row r="12" spans="1:16" ht="33" customHeight="1">
      <c r="K12" s="32" t="s">
        <v>32</v>
      </c>
      <c r="L12" s="32"/>
      <c r="M12" s="32"/>
      <c r="N12" s="32"/>
      <c r="O12" s="32"/>
      <c r="P12" s="32"/>
    </row>
    <row r="13" spans="1:16" ht="24.95" customHeight="1">
      <c r="K13" s="32" t="s">
        <v>33</v>
      </c>
      <c r="L13" s="32"/>
      <c r="M13" s="32"/>
      <c r="N13" s="32"/>
      <c r="O13" s="32"/>
      <c r="P13" s="32"/>
    </row>
  </sheetData>
  <mergeCells count="4">
    <mergeCell ref="A1:P1"/>
    <mergeCell ref="A2:C2"/>
    <mergeCell ref="K12:P12"/>
    <mergeCell ref="K13:P13"/>
  </mergeCells>
  <phoneticPr fontId="5" type="noConversion"/>
  <pageMargins left="0.70866141732283505" right="0.31458333333333299" top="0.35433070866141703" bottom="0.35433070866141703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sqref="A1:N1"/>
    </sheetView>
  </sheetViews>
  <sheetFormatPr defaultColWidth="9" defaultRowHeight="13.5"/>
  <cols>
    <col min="1" max="1" width="6" style="2" customWidth="1"/>
    <col min="2" max="2" width="9.25" style="2" customWidth="1"/>
    <col min="3" max="3" width="9.5" style="2" customWidth="1"/>
    <col min="4" max="4" width="9.125" style="2" customWidth="1"/>
    <col min="5" max="5" width="7.5" style="2" customWidth="1"/>
    <col min="6" max="6" width="9.625" style="3" customWidth="1"/>
    <col min="7" max="7" width="9" style="3" customWidth="1"/>
    <col min="8" max="8" width="10.625" style="4" customWidth="1"/>
    <col min="9" max="9" width="10.625" style="3" customWidth="1"/>
    <col min="10" max="10" width="10" style="3" customWidth="1"/>
    <col min="11" max="11" width="9.625" style="5" customWidth="1"/>
    <col min="12" max="12" width="10.875" style="3" customWidth="1"/>
    <col min="13" max="13" width="7.5" style="2" customWidth="1"/>
    <col min="14" max="14" width="14.125" customWidth="1"/>
  </cols>
  <sheetData>
    <row r="1" spans="1:14" ht="30.75" customHeight="1">
      <c r="A1" s="28" t="s">
        <v>71</v>
      </c>
      <c r="B1" s="28"/>
      <c r="C1" s="28"/>
      <c r="D1" s="28"/>
      <c r="E1" s="28"/>
      <c r="F1" s="29"/>
      <c r="G1" s="29"/>
      <c r="H1" s="28"/>
      <c r="I1" s="29"/>
      <c r="J1" s="29"/>
      <c r="K1" s="28"/>
      <c r="L1" s="29"/>
      <c r="M1" s="28"/>
      <c r="N1" s="28"/>
    </row>
    <row r="2" spans="1:14" ht="27" customHeight="1">
      <c r="A2" s="30" t="s">
        <v>67</v>
      </c>
      <c r="B2" s="31"/>
      <c r="C2" s="31"/>
      <c r="D2" s="6"/>
      <c r="E2" s="6"/>
      <c r="F2" s="7" t="s">
        <v>0</v>
      </c>
      <c r="G2" s="7" t="s">
        <v>68</v>
      </c>
      <c r="H2" s="8"/>
      <c r="I2" s="7" t="s">
        <v>1</v>
      </c>
      <c r="J2" s="7" t="s">
        <v>70</v>
      </c>
      <c r="K2" s="18"/>
      <c r="L2" s="7"/>
      <c r="M2" s="19"/>
      <c r="N2" s="20"/>
    </row>
    <row r="3" spans="1:14" s="1" customFormat="1" ht="41.1" customHeight="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1" t="s">
        <v>34</v>
      </c>
      <c r="I3" s="10" t="s">
        <v>10</v>
      </c>
      <c r="J3" s="10" t="s">
        <v>35</v>
      </c>
      <c r="K3" s="11" t="s">
        <v>14</v>
      </c>
      <c r="L3" s="10" t="s">
        <v>15</v>
      </c>
      <c r="M3" s="9" t="s">
        <v>16</v>
      </c>
      <c r="N3" s="9" t="s">
        <v>17</v>
      </c>
    </row>
    <row r="4" spans="1:14" ht="20.100000000000001" customHeight="1">
      <c r="A4" s="12">
        <v>1</v>
      </c>
      <c r="B4" s="13" t="s">
        <v>36</v>
      </c>
      <c r="C4" s="14">
        <v>2023004</v>
      </c>
      <c r="D4" s="13" t="s">
        <v>37</v>
      </c>
      <c r="E4" s="15" t="s">
        <v>38</v>
      </c>
      <c r="F4" s="16">
        <f>E4*40%</f>
        <v>34</v>
      </c>
      <c r="G4" s="16">
        <v>84.33</v>
      </c>
      <c r="H4" s="17">
        <f>G4*50%</f>
        <v>42.164999999999999</v>
      </c>
      <c r="I4" s="16">
        <v>72.67</v>
      </c>
      <c r="J4" s="16">
        <f>I4*50%</f>
        <v>36.335000000000001</v>
      </c>
      <c r="K4" s="21">
        <f>(H4+J4)*60%</f>
        <v>47.1</v>
      </c>
      <c r="L4" s="16">
        <f>F4+K4</f>
        <v>81.099999999999994</v>
      </c>
      <c r="M4" s="12">
        <v>1</v>
      </c>
      <c r="N4" s="12"/>
    </row>
    <row r="5" spans="1:14" ht="20.100000000000001" customHeight="1">
      <c r="A5" s="12">
        <v>2</v>
      </c>
      <c r="B5" s="13" t="s">
        <v>39</v>
      </c>
      <c r="C5" s="14">
        <v>2023031</v>
      </c>
      <c r="D5" s="13" t="s">
        <v>37</v>
      </c>
      <c r="E5" s="15" t="s">
        <v>26</v>
      </c>
      <c r="F5" s="16">
        <f>E5*40%</f>
        <v>29.2</v>
      </c>
      <c r="G5" s="16">
        <v>70</v>
      </c>
      <c r="H5" s="17">
        <f>G5*50%</f>
        <v>35</v>
      </c>
      <c r="I5" s="16">
        <v>79.67</v>
      </c>
      <c r="J5" s="16">
        <f>I5*50%</f>
        <v>39.835000000000001</v>
      </c>
      <c r="K5" s="21">
        <f>(H5+J5)*60%</f>
        <v>44.901000000000003</v>
      </c>
      <c r="L5" s="16">
        <f>F5+K5</f>
        <v>74.100999999999999</v>
      </c>
      <c r="M5" s="12">
        <v>2</v>
      </c>
      <c r="N5" s="12"/>
    </row>
    <row r="6" spans="1:14" ht="20.100000000000001" customHeight="1">
      <c r="A6" s="12">
        <v>3</v>
      </c>
      <c r="B6" s="13" t="s">
        <v>40</v>
      </c>
      <c r="C6" s="14">
        <v>2023001</v>
      </c>
      <c r="D6" s="13" t="s">
        <v>37</v>
      </c>
      <c r="E6" s="15" t="s">
        <v>41</v>
      </c>
      <c r="F6" s="16">
        <f t="shared" ref="F6:F19" si="0">E6*40%</f>
        <v>24.8</v>
      </c>
      <c r="G6" s="16">
        <v>88.33</v>
      </c>
      <c r="H6" s="17">
        <f t="shared" ref="H6:H19" si="1">G6*50%</f>
        <v>44.164999999999999</v>
      </c>
      <c r="I6" s="16">
        <v>75.33</v>
      </c>
      <c r="J6" s="16">
        <f t="shared" ref="J6:J19" si="2">I6*50%</f>
        <v>37.664999999999999</v>
      </c>
      <c r="K6" s="21">
        <f t="shared" ref="K6:K19" si="3">(H6+J6)*60%</f>
        <v>49.097999999999999</v>
      </c>
      <c r="L6" s="16">
        <f t="shared" ref="L6:L19" si="4">F6+K6</f>
        <v>73.897999999999996</v>
      </c>
      <c r="M6" s="12">
        <v>3</v>
      </c>
      <c r="N6" s="12"/>
    </row>
    <row r="7" spans="1:14" ht="20.100000000000001" customHeight="1">
      <c r="A7" s="12">
        <v>4</v>
      </c>
      <c r="B7" s="13" t="s">
        <v>42</v>
      </c>
      <c r="C7" s="14">
        <v>2023019</v>
      </c>
      <c r="D7" s="13" t="s">
        <v>37</v>
      </c>
      <c r="E7" s="15" t="s">
        <v>43</v>
      </c>
      <c r="F7" s="16">
        <f t="shared" si="0"/>
        <v>23.2</v>
      </c>
      <c r="G7" s="16"/>
      <c r="H7" s="17"/>
      <c r="I7" s="16"/>
      <c r="J7" s="16"/>
      <c r="K7" s="21"/>
      <c r="L7" s="16">
        <f t="shared" si="4"/>
        <v>23.2</v>
      </c>
      <c r="M7" s="12"/>
      <c r="N7" s="12" t="s">
        <v>27</v>
      </c>
    </row>
    <row r="8" spans="1:14" ht="20.100000000000001" customHeight="1">
      <c r="A8" s="12">
        <v>5</v>
      </c>
      <c r="B8" s="13" t="s">
        <v>44</v>
      </c>
      <c r="C8" s="14">
        <v>2023022</v>
      </c>
      <c r="D8" s="13" t="s">
        <v>37</v>
      </c>
      <c r="E8" s="15" t="s">
        <v>45</v>
      </c>
      <c r="F8" s="16">
        <f t="shared" si="0"/>
        <v>22.8</v>
      </c>
      <c r="G8" s="16"/>
      <c r="H8" s="17"/>
      <c r="I8" s="16"/>
      <c r="J8" s="16"/>
      <c r="K8" s="21"/>
      <c r="L8" s="16">
        <f t="shared" si="4"/>
        <v>22.8</v>
      </c>
      <c r="M8" s="12"/>
      <c r="N8" s="12" t="s">
        <v>27</v>
      </c>
    </row>
    <row r="9" spans="1:14" ht="20.100000000000001" customHeight="1">
      <c r="A9" s="12">
        <v>6</v>
      </c>
      <c r="B9" s="13" t="s">
        <v>46</v>
      </c>
      <c r="C9" s="14">
        <v>2023011</v>
      </c>
      <c r="D9" s="13" t="s">
        <v>37</v>
      </c>
      <c r="E9" s="15" t="s">
        <v>47</v>
      </c>
      <c r="F9" s="16">
        <f t="shared" si="0"/>
        <v>21.6</v>
      </c>
      <c r="G9" s="16"/>
      <c r="H9" s="17"/>
      <c r="I9" s="16"/>
      <c r="J9" s="16"/>
      <c r="K9" s="21"/>
      <c r="L9" s="16">
        <f t="shared" si="4"/>
        <v>21.6</v>
      </c>
      <c r="M9" s="12"/>
      <c r="N9" s="12" t="s">
        <v>27</v>
      </c>
    </row>
    <row r="10" spans="1:14" ht="20.100000000000001" customHeight="1">
      <c r="A10" s="12">
        <v>7</v>
      </c>
      <c r="B10" s="13" t="s">
        <v>48</v>
      </c>
      <c r="C10" s="14">
        <v>2023056</v>
      </c>
      <c r="D10" s="13" t="s">
        <v>49</v>
      </c>
      <c r="E10" s="15" t="s">
        <v>50</v>
      </c>
      <c r="F10" s="16">
        <f t="shared" si="0"/>
        <v>30</v>
      </c>
      <c r="G10" s="16">
        <v>83</v>
      </c>
      <c r="H10" s="17">
        <f t="shared" si="1"/>
        <v>41.5</v>
      </c>
      <c r="I10" s="16">
        <v>90.33</v>
      </c>
      <c r="J10" s="16">
        <f t="shared" si="2"/>
        <v>45.164999999999999</v>
      </c>
      <c r="K10" s="21">
        <f t="shared" si="3"/>
        <v>51.999000000000002</v>
      </c>
      <c r="L10" s="16">
        <f t="shared" si="4"/>
        <v>81.998999999999995</v>
      </c>
      <c r="M10" s="12">
        <v>1</v>
      </c>
      <c r="N10" s="12"/>
    </row>
    <row r="11" spans="1:14" ht="20.100000000000001" customHeight="1">
      <c r="A11" s="12">
        <v>8</v>
      </c>
      <c r="B11" s="13" t="s">
        <v>51</v>
      </c>
      <c r="C11" s="14">
        <v>2023033</v>
      </c>
      <c r="D11" s="13" t="s">
        <v>49</v>
      </c>
      <c r="E11" s="15" t="s">
        <v>52</v>
      </c>
      <c r="F11" s="16">
        <f t="shared" si="0"/>
        <v>26</v>
      </c>
      <c r="G11" s="16">
        <v>60.33</v>
      </c>
      <c r="H11" s="17">
        <f t="shared" si="1"/>
        <v>30.164999999999999</v>
      </c>
      <c r="I11" s="16">
        <v>64.67</v>
      </c>
      <c r="J11" s="16">
        <f t="shared" si="2"/>
        <v>32.335000000000001</v>
      </c>
      <c r="K11" s="21">
        <f t="shared" si="3"/>
        <v>37.5</v>
      </c>
      <c r="L11" s="16">
        <f t="shared" si="4"/>
        <v>63.5</v>
      </c>
      <c r="M11" s="12">
        <v>2</v>
      </c>
      <c r="N11" s="12"/>
    </row>
    <row r="12" spans="1:14" ht="20.100000000000001" customHeight="1">
      <c r="A12" s="12">
        <v>9</v>
      </c>
      <c r="B12" s="13" t="s">
        <v>53</v>
      </c>
      <c r="C12" s="14">
        <v>2023086</v>
      </c>
      <c r="D12" s="13" t="s">
        <v>49</v>
      </c>
      <c r="E12" s="15" t="s">
        <v>54</v>
      </c>
      <c r="F12" s="16">
        <f t="shared" si="0"/>
        <v>25.6</v>
      </c>
      <c r="G12" s="16"/>
      <c r="H12" s="17"/>
      <c r="I12" s="16"/>
      <c r="J12" s="16"/>
      <c r="K12" s="21"/>
      <c r="L12" s="16">
        <f t="shared" si="4"/>
        <v>25.6</v>
      </c>
      <c r="M12" s="12"/>
      <c r="N12" s="12" t="s">
        <v>27</v>
      </c>
    </row>
    <row r="13" spans="1:14" ht="20.100000000000001" customHeight="1">
      <c r="A13" s="12">
        <v>10</v>
      </c>
      <c r="B13" s="13" t="s">
        <v>55</v>
      </c>
      <c r="C13" s="14">
        <v>2023042</v>
      </c>
      <c r="D13" s="13" t="s">
        <v>49</v>
      </c>
      <c r="E13" s="15" t="s">
        <v>56</v>
      </c>
      <c r="F13" s="16">
        <f t="shared" si="0"/>
        <v>25.2</v>
      </c>
      <c r="G13" s="16">
        <v>60.33</v>
      </c>
      <c r="H13" s="17">
        <f t="shared" si="1"/>
        <v>30.164999999999999</v>
      </c>
      <c r="I13" s="16">
        <v>65</v>
      </c>
      <c r="J13" s="16">
        <f t="shared" si="2"/>
        <v>32.5</v>
      </c>
      <c r="K13" s="21">
        <f t="shared" si="3"/>
        <v>37.598999999999997</v>
      </c>
      <c r="L13" s="16">
        <f t="shared" si="4"/>
        <v>62.798999999999999</v>
      </c>
      <c r="M13" s="12">
        <v>3</v>
      </c>
      <c r="N13" s="12"/>
    </row>
    <row r="14" spans="1:14" ht="20.100000000000001" customHeight="1">
      <c r="A14" s="12">
        <v>11</v>
      </c>
      <c r="B14" s="13" t="s">
        <v>57</v>
      </c>
      <c r="C14" s="14">
        <v>2023040</v>
      </c>
      <c r="D14" s="13" t="s">
        <v>49</v>
      </c>
      <c r="E14" s="15" t="s">
        <v>41</v>
      </c>
      <c r="F14" s="16">
        <f t="shared" si="0"/>
        <v>24.8</v>
      </c>
      <c r="G14" s="16">
        <v>69</v>
      </c>
      <c r="H14" s="17">
        <f t="shared" si="1"/>
        <v>34.5</v>
      </c>
      <c r="I14" s="16">
        <v>53</v>
      </c>
      <c r="J14" s="16">
        <f t="shared" si="2"/>
        <v>26.5</v>
      </c>
      <c r="K14" s="21">
        <f t="shared" si="3"/>
        <v>36.6</v>
      </c>
      <c r="L14" s="16">
        <f t="shared" si="4"/>
        <v>61.4</v>
      </c>
      <c r="M14" s="12">
        <v>4</v>
      </c>
      <c r="N14" s="12"/>
    </row>
    <row r="15" spans="1:14" ht="20.100000000000001" customHeight="1">
      <c r="A15" s="12">
        <v>12</v>
      </c>
      <c r="B15" s="13" t="s">
        <v>58</v>
      </c>
      <c r="C15" s="14">
        <v>2023069</v>
      </c>
      <c r="D15" s="13" t="s">
        <v>49</v>
      </c>
      <c r="E15" s="15" t="s">
        <v>59</v>
      </c>
      <c r="F15" s="16">
        <f t="shared" si="0"/>
        <v>23.6</v>
      </c>
      <c r="G15" s="16">
        <v>0</v>
      </c>
      <c r="H15" s="17">
        <f t="shared" si="1"/>
        <v>0</v>
      </c>
      <c r="I15" s="16">
        <v>74</v>
      </c>
      <c r="J15" s="16">
        <f t="shared" si="2"/>
        <v>37</v>
      </c>
      <c r="K15" s="21">
        <f t="shared" si="3"/>
        <v>22.2</v>
      </c>
      <c r="L15" s="16">
        <f t="shared" si="4"/>
        <v>45.8</v>
      </c>
      <c r="M15" s="12">
        <v>5</v>
      </c>
      <c r="N15" s="12"/>
    </row>
    <row r="16" spans="1:14" ht="20.100000000000001" customHeight="1">
      <c r="A16" s="12">
        <v>13</v>
      </c>
      <c r="B16" s="13" t="s">
        <v>60</v>
      </c>
      <c r="C16" s="14">
        <v>2023090</v>
      </c>
      <c r="D16" s="13" t="s">
        <v>61</v>
      </c>
      <c r="E16" s="15" t="s">
        <v>52</v>
      </c>
      <c r="F16" s="16">
        <f t="shared" si="0"/>
        <v>26</v>
      </c>
      <c r="G16" s="16">
        <v>82.67</v>
      </c>
      <c r="H16" s="17">
        <f t="shared" si="1"/>
        <v>41.335000000000001</v>
      </c>
      <c r="I16" s="16">
        <v>28.67</v>
      </c>
      <c r="J16" s="16">
        <f t="shared" si="2"/>
        <v>14.335000000000001</v>
      </c>
      <c r="K16" s="21">
        <f t="shared" si="3"/>
        <v>33.402000000000001</v>
      </c>
      <c r="L16" s="16">
        <f t="shared" si="4"/>
        <v>59.402000000000001</v>
      </c>
      <c r="M16" s="12">
        <v>1</v>
      </c>
      <c r="N16" s="12"/>
    </row>
    <row r="17" spans="1:14" ht="20.100000000000001" customHeight="1">
      <c r="A17" s="12">
        <v>14</v>
      </c>
      <c r="B17" s="13" t="s">
        <v>62</v>
      </c>
      <c r="C17" s="14">
        <v>2023097</v>
      </c>
      <c r="D17" s="13" t="s">
        <v>61</v>
      </c>
      <c r="E17" s="15" t="s">
        <v>43</v>
      </c>
      <c r="F17" s="16">
        <f t="shared" si="0"/>
        <v>23.2</v>
      </c>
      <c r="G17" s="16">
        <v>65.67</v>
      </c>
      <c r="H17" s="17">
        <f t="shared" si="1"/>
        <v>32.835000000000001</v>
      </c>
      <c r="I17" s="16">
        <v>41.75</v>
      </c>
      <c r="J17" s="16">
        <f t="shared" si="2"/>
        <v>20.875</v>
      </c>
      <c r="K17" s="21">
        <f t="shared" si="3"/>
        <v>32.225999999999999</v>
      </c>
      <c r="L17" s="16">
        <f t="shared" si="4"/>
        <v>55.426000000000002</v>
      </c>
      <c r="M17" s="12">
        <v>2</v>
      </c>
      <c r="N17" s="12"/>
    </row>
    <row r="18" spans="1:14" ht="20.100000000000001" customHeight="1">
      <c r="A18" s="12">
        <v>15</v>
      </c>
      <c r="B18" s="13" t="s">
        <v>63</v>
      </c>
      <c r="C18" s="14">
        <v>2023092</v>
      </c>
      <c r="D18" s="13" t="s">
        <v>61</v>
      </c>
      <c r="E18" s="15" t="s">
        <v>64</v>
      </c>
      <c r="F18" s="16">
        <f t="shared" si="0"/>
        <v>22</v>
      </c>
      <c r="G18" s="16"/>
      <c r="H18" s="17"/>
      <c r="I18" s="16"/>
      <c r="J18" s="16"/>
      <c r="K18" s="21"/>
      <c r="L18" s="16">
        <f t="shared" si="4"/>
        <v>22</v>
      </c>
      <c r="M18" s="12"/>
      <c r="N18" s="12" t="s">
        <v>27</v>
      </c>
    </row>
    <row r="19" spans="1:14" ht="20.100000000000001" customHeight="1">
      <c r="A19" s="12">
        <v>16</v>
      </c>
      <c r="B19" s="13" t="s">
        <v>65</v>
      </c>
      <c r="C19" s="14">
        <v>2023095</v>
      </c>
      <c r="D19" s="13" t="s">
        <v>61</v>
      </c>
      <c r="E19" s="15" t="s">
        <v>47</v>
      </c>
      <c r="F19" s="16">
        <f t="shared" si="0"/>
        <v>21.6</v>
      </c>
      <c r="G19" s="16">
        <v>70.33</v>
      </c>
      <c r="H19" s="17">
        <f t="shared" si="1"/>
        <v>35.164999999999999</v>
      </c>
      <c r="I19" s="16">
        <v>24.25</v>
      </c>
      <c r="J19" s="16">
        <f t="shared" si="2"/>
        <v>12.125</v>
      </c>
      <c r="K19" s="21">
        <f t="shared" si="3"/>
        <v>28.373999999999999</v>
      </c>
      <c r="L19" s="16">
        <f t="shared" si="4"/>
        <v>49.973999999999997</v>
      </c>
      <c r="M19" s="12">
        <v>3</v>
      </c>
      <c r="N19" s="12"/>
    </row>
    <row r="20" spans="1:14" ht="20.100000000000001" customHeight="1">
      <c r="N20" s="2"/>
    </row>
    <row r="22" spans="1:14" ht="31.5" customHeight="1">
      <c r="K22" s="33" t="s">
        <v>66</v>
      </c>
      <c r="L22" s="34"/>
      <c r="M22" s="33"/>
      <c r="N22" s="33"/>
    </row>
    <row r="23" spans="1:14">
      <c r="K23" s="35">
        <v>45095</v>
      </c>
      <c r="L23" s="36"/>
    </row>
  </sheetData>
  <mergeCells count="4">
    <mergeCell ref="A1:N1"/>
    <mergeCell ref="A2:C2"/>
    <mergeCell ref="K22:N22"/>
    <mergeCell ref="K23:L23"/>
  </mergeCells>
  <phoneticPr fontId="5" type="noConversion"/>
  <pageMargins left="0.70866141732283505" right="0.51180555555555596" top="0.35433070866141703" bottom="0.35433070866141703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8" sqref="G8"/>
    </sheetView>
  </sheetViews>
  <sheetFormatPr defaultColWidth="9" defaultRowHeight="13.5"/>
  <sheetData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学前</vt:lpstr>
      <vt:lpstr>化工 护理 服装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Administrator</cp:lastModifiedBy>
  <cp:lastPrinted>2020-09-19T05:28:00Z</cp:lastPrinted>
  <dcterms:created xsi:type="dcterms:W3CDTF">2020-09-19T02:32:00Z</dcterms:created>
  <dcterms:modified xsi:type="dcterms:W3CDTF">2023-06-19T07:35:01Z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D81196D1CB414B0FB5CF3765A44DA44B_12</vt:lpwstr>
  </property>
  <property fmtid="{D5CDD505-2E9C-101B-9397-08002B2CF9AE}" pid="3" name="KSOProductBuildVer">
    <vt:lpwstr>2052-11.1.0.14309</vt:lpwstr>
  </property>
</Properties>
</file>