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河湖中心" sheetId="2" r:id="rId1"/>
    <sheet name="鱼洞峡" sheetId="4" r:id="rId2"/>
    <sheet name="汇总" sheetId="5" r:id="rId3"/>
  </sheets>
  <definedNames>
    <definedName name="_xlnm.Print_Titles" localSheetId="0">河湖中心!$1:$1</definedName>
  </definedNames>
  <calcPr calcId="144525"/>
</workbook>
</file>

<file path=xl/sharedStrings.xml><?xml version="1.0" encoding="utf-8"?>
<sst xmlns="http://schemas.openxmlformats.org/spreadsheetml/2006/main" count="196" uniqueCount="131">
  <si>
    <t>序号</t>
  </si>
  <si>
    <t>姓名</t>
  </si>
  <si>
    <t>准考证号</t>
  </si>
  <si>
    <t>考场座位号</t>
  </si>
  <si>
    <t>分数</t>
  </si>
  <si>
    <t>笔试</t>
  </si>
  <si>
    <t>折算</t>
  </si>
  <si>
    <t>总数</t>
  </si>
  <si>
    <t>13</t>
  </si>
  <si>
    <t>姚  凯</t>
  </si>
  <si>
    <t>1152011700922</t>
  </si>
  <si>
    <t>12</t>
  </si>
  <si>
    <t>骆红君</t>
  </si>
  <si>
    <t>1152011703128</t>
  </si>
  <si>
    <t>16</t>
  </si>
  <si>
    <t>潘俊丞</t>
  </si>
  <si>
    <t>1152011701319</t>
  </si>
  <si>
    <t>20</t>
  </si>
  <si>
    <t>马玉鲜</t>
  </si>
  <si>
    <t>1152011702514</t>
  </si>
  <si>
    <t>14</t>
  </si>
  <si>
    <t>方  强</t>
  </si>
  <si>
    <t>1152011702920</t>
  </si>
  <si>
    <t>2</t>
  </si>
  <si>
    <t>陆江林</t>
  </si>
  <si>
    <t>1152011701224</t>
  </si>
  <si>
    <t>3</t>
  </si>
  <si>
    <t>王顺平</t>
  </si>
  <si>
    <t>1152011702107</t>
  </si>
  <si>
    <t>1</t>
  </si>
  <si>
    <t>王舜鉥</t>
  </si>
  <si>
    <t>1152011701222</t>
  </si>
  <si>
    <t>15</t>
  </si>
  <si>
    <t>赵  广</t>
  </si>
  <si>
    <t>1152011702411</t>
  </si>
  <si>
    <t>9</t>
  </si>
  <si>
    <t>喻  权</t>
  </si>
  <si>
    <t>1152011700528</t>
  </si>
  <si>
    <t>6</t>
  </si>
  <si>
    <t>翁晓进</t>
  </si>
  <si>
    <t>1152011701328</t>
  </si>
  <si>
    <t>11</t>
  </si>
  <si>
    <t>王建隆</t>
  </si>
  <si>
    <t>1152011700805</t>
  </si>
  <si>
    <t>19</t>
  </si>
  <si>
    <t>杨  晨</t>
  </si>
  <si>
    <t>1152011702213</t>
  </si>
  <si>
    <t>18</t>
  </si>
  <si>
    <t>张  勇</t>
  </si>
  <si>
    <t>1152011701423</t>
  </si>
  <si>
    <t>17</t>
  </si>
  <si>
    <t>莫瑞铠</t>
  </si>
  <si>
    <t>1152011700929</t>
  </si>
  <si>
    <t>7</t>
  </si>
  <si>
    <t>张忠伟</t>
  </si>
  <si>
    <t>1152011702310</t>
  </si>
  <si>
    <t>4</t>
  </si>
  <si>
    <t>刘玉飞</t>
  </si>
  <si>
    <t>1152011700129</t>
  </si>
  <si>
    <t>8</t>
  </si>
  <si>
    <t>龙  友</t>
  </si>
  <si>
    <t>1152011700816</t>
  </si>
  <si>
    <t>10</t>
  </si>
  <si>
    <t>万  勇</t>
  </si>
  <si>
    <t>1152011701829</t>
  </si>
  <si>
    <t>5</t>
  </si>
  <si>
    <t>向  鸿</t>
  </si>
  <si>
    <t>1152011701121</t>
  </si>
  <si>
    <t>贵阳市水务管理局直属事业单位2023年公开招聘事业单位工作人员专业测试成绩及进入面试环节人员名单</t>
  </si>
  <si>
    <t>报考单位</t>
  </si>
  <si>
    <t>报考岗位</t>
  </si>
  <si>
    <t>笔试成绩</t>
  </si>
  <si>
    <t>专业测试成绩</t>
  </si>
  <si>
    <t>笔试及专业测试成绩</t>
  </si>
  <si>
    <t>是否进入面试</t>
  </si>
  <si>
    <t>吴婵娟</t>
  </si>
  <si>
    <t>1152019102004</t>
  </si>
  <si>
    <t>贵阳市河湖保护中心
201011301</t>
  </si>
  <si>
    <t>专业技术岗位
20101130101</t>
  </si>
  <si>
    <t>是</t>
  </si>
  <si>
    <t>孟文将</t>
  </si>
  <si>
    <t>1152019102313</t>
  </si>
  <si>
    <t>贺文鑫</t>
  </si>
  <si>
    <t>1152019100813</t>
  </si>
  <si>
    <t>宋移梦</t>
  </si>
  <si>
    <t>1152019103918</t>
  </si>
  <si>
    <t>否</t>
  </si>
  <si>
    <t>张  曼</t>
  </si>
  <si>
    <t>1152019100330</t>
  </si>
  <si>
    <t>任羽婕</t>
  </si>
  <si>
    <t>1152019104103</t>
  </si>
  <si>
    <t>严寅茜</t>
  </si>
  <si>
    <t>1152019101427</t>
  </si>
  <si>
    <t>韦  婉</t>
  </si>
  <si>
    <t>1152019103215</t>
  </si>
  <si>
    <t>杨高灿</t>
  </si>
  <si>
    <t>1152019100405</t>
  </si>
  <si>
    <t>罗  琴</t>
  </si>
  <si>
    <t>1152019100605</t>
  </si>
  <si>
    <t>赵明星</t>
  </si>
  <si>
    <t>1152019103707</t>
  </si>
  <si>
    <t>贵阳市鱼洞峡水库建设与管理处201011302</t>
  </si>
  <si>
    <t>专业技术岗位      20101130201</t>
  </si>
  <si>
    <t>200</t>
  </si>
  <si>
    <t>管治均</t>
  </si>
  <si>
    <t>1152019102508</t>
  </si>
  <si>
    <t>165.5</t>
  </si>
  <si>
    <t>刘雅丽</t>
  </si>
  <si>
    <t>1152019102902</t>
  </si>
  <si>
    <t>188.5</t>
  </si>
  <si>
    <t>钱梦瑶</t>
  </si>
  <si>
    <t>1152019102001</t>
  </si>
  <si>
    <t>181.5</t>
  </si>
  <si>
    <t>何三雄</t>
  </si>
  <si>
    <t>1152019100705</t>
  </si>
  <si>
    <t>174.5</t>
  </si>
  <si>
    <t>吴贻慧</t>
  </si>
  <si>
    <t>1152019103216</t>
  </si>
  <si>
    <t>谢朝东</t>
  </si>
  <si>
    <t>1152019104417</t>
  </si>
  <si>
    <t>178.5</t>
  </si>
  <si>
    <t>李文韬</t>
  </si>
  <si>
    <t>1152019102625</t>
  </si>
  <si>
    <t>164</t>
  </si>
  <si>
    <t>陈志伦</t>
  </si>
  <si>
    <t>1152019104003</t>
  </si>
  <si>
    <t>187.5</t>
  </si>
  <si>
    <t>缺考</t>
  </si>
  <si>
    <t>赵  鑫</t>
  </si>
  <si>
    <t>1152019100506</t>
  </si>
  <si>
    <t>160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</si>
</sst>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b/>
      <sz val="12"/>
      <color theme="1"/>
      <name val="仿宋"/>
      <charset val="134"/>
    </font>
    <font>
      <sz val="18"/>
      <color theme="1"/>
      <name val="方正小标宋简体"/>
      <charset val="134"/>
    </font>
    <font>
      <sz val="12"/>
      <color rgb="FF000000"/>
      <name val="仿宋_GB2312"/>
      <charset val="134"/>
    </font>
    <font>
      <sz val="10"/>
      <name val="宋体"/>
      <charset val="134"/>
    </font>
    <font>
      <sz val="11"/>
      <name val="宋体"/>
      <charset val="134"/>
    </font>
    <font>
      <sz val="10"/>
      <color theme="1"/>
      <name val="宋体"/>
      <charset val="134"/>
      <scheme val="minor"/>
    </font>
    <font>
      <sz val="12"/>
      <color theme="1"/>
      <name val="仿宋"/>
      <charset val="134"/>
    </font>
    <font>
      <sz val="10"/>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8" fillId="0" borderId="0"/>
  </cellStyleXfs>
  <cellXfs count="25">
    <xf numFmtId="0" fontId="0" fillId="0" borderId="0" xfId="0">
      <alignment vertical="center"/>
    </xf>
    <xf numFmtId="0" fontId="1" fillId="0" borderId="0" xfId="0" applyFont="1" applyAlignment="1">
      <alignment horizontal="center" vertical="center"/>
    </xf>
    <xf numFmtId="176" fontId="0" fillId="0" borderId="0" xfId="0" applyNumberFormat="1">
      <alignment vertical="center"/>
    </xf>
    <xf numFmtId="0" fontId="2" fillId="0" borderId="0" xfId="0" applyFont="1" applyAlignment="1">
      <alignment horizontal="center" vertical="center"/>
    </xf>
    <xf numFmtId="49" fontId="1"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176" fontId="5" fillId="0" borderId="1" xfId="0" applyNumberFormat="1" applyFont="1" applyFill="1" applyBorder="1" applyAlignment="1">
      <alignment horizontal="center" vertical="center"/>
    </xf>
    <xf numFmtId="176" fontId="3" fillId="0" borderId="1" xfId="0" applyNumberFormat="1"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Alignment="1">
      <alignment horizontal="center" vertical="center"/>
    </xf>
    <xf numFmtId="49" fontId="7" fillId="0" borderId="0" xfId="0" applyNumberFormat="1" applyFont="1" applyAlignment="1">
      <alignment horizontal="center" vertical="center"/>
    </xf>
    <xf numFmtId="176" fontId="7" fillId="0" borderId="0" xfId="0" applyNumberFormat="1" applyFont="1" applyAlignment="1">
      <alignment horizontal="center"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4" fillId="0" borderId="1" xfId="0" applyFont="1" applyBorder="1" applyAlignment="1">
      <alignment horizontal="center" vertical="center"/>
    </xf>
    <xf numFmtId="0" fontId="8" fillId="0" borderId="1" xfId="49" applyBorder="1" applyAlignment="1">
      <alignment horizontal="center" vertical="center"/>
    </xf>
    <xf numFmtId="49" fontId="4" fillId="0" borderId="1" xfId="0" applyNumberFormat="1" applyFont="1" applyFill="1" applyBorder="1" applyAlignment="1">
      <alignment horizontal="center" vertical="center"/>
    </xf>
    <xf numFmtId="0" fontId="7" fillId="0" borderId="1" xfId="0" applyFont="1" applyBorder="1" applyAlignment="1">
      <alignment horizontal="center" vertical="center"/>
    </xf>
    <xf numFmtId="176" fontId="7" fillId="0" borderId="1" xfId="0" applyNumberFormat="1" applyFont="1" applyBorder="1" applyAlignment="1">
      <alignment horizontal="center" vertical="center"/>
    </xf>
    <xf numFmtId="49" fontId="3" fillId="0" borderId="1" xfId="0" applyNumberFormat="1" applyFont="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0</xdr:colOff>
      <xdr:row>20</xdr:row>
      <xdr:rowOff>63500</xdr:rowOff>
    </xdr:from>
    <xdr:to>
      <xdr:col>8</xdr:col>
      <xdr:colOff>1057275</xdr:colOff>
      <xdr:row>20</xdr:row>
      <xdr:rowOff>333375</xdr:rowOff>
    </xdr:to>
    <xdr:cxnSp>
      <xdr:nvCxnSpPr>
        <xdr:cNvPr id="5" name="直接连接符 4"/>
        <xdr:cNvCxnSpPr/>
      </xdr:nvCxnSpPr>
      <xdr:spPr>
        <a:xfrm flipV="1">
          <a:off x="8848725" y="7835900"/>
          <a:ext cx="1057275" cy="269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21</xdr:row>
      <xdr:rowOff>57785</xdr:rowOff>
    </xdr:from>
    <xdr:to>
      <xdr:col>9</xdr:col>
      <xdr:colOff>9525</xdr:colOff>
      <xdr:row>21</xdr:row>
      <xdr:rowOff>333375</xdr:rowOff>
    </xdr:to>
    <xdr:cxnSp>
      <xdr:nvCxnSpPr>
        <xdr:cNvPr id="6" name="直接连接符 5"/>
        <xdr:cNvCxnSpPr/>
      </xdr:nvCxnSpPr>
      <xdr:spPr>
        <a:xfrm flipV="1">
          <a:off x="8848725" y="8211185"/>
          <a:ext cx="1076325" cy="27559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selection activeCell="B2" sqref="B2"/>
    </sheetView>
  </sheetViews>
  <sheetFormatPr defaultColWidth="9" defaultRowHeight="14.25" outlineLevelCol="7"/>
  <cols>
    <col min="1" max="1" width="5.625" style="16" customWidth="1"/>
    <col min="2" max="2" width="10" style="15" customWidth="1"/>
    <col min="3" max="3" width="15" style="15" customWidth="1"/>
    <col min="4" max="4" width="7.5" style="15" customWidth="1"/>
    <col min="5" max="6" width="16.625" style="15" customWidth="1"/>
    <col min="7" max="7" width="16.625" style="17" customWidth="1"/>
    <col min="8" max="8" width="17" style="15" customWidth="1"/>
    <col min="9" max="16380" width="9" style="15"/>
  </cols>
  <sheetData>
    <row r="1" s="1" customFormat="1" ht="30" customHeight="1" spans="1:8">
      <c r="A1" s="4" t="s">
        <v>0</v>
      </c>
      <c r="B1" s="4" t="s">
        <v>1</v>
      </c>
      <c r="C1" s="4" t="s">
        <v>2</v>
      </c>
      <c r="D1" s="4" t="s">
        <v>3</v>
      </c>
      <c r="E1" s="18" t="s">
        <v>4</v>
      </c>
      <c r="F1" s="18" t="s">
        <v>5</v>
      </c>
      <c r="G1" s="19" t="s">
        <v>6</v>
      </c>
      <c r="H1" s="18" t="s">
        <v>7</v>
      </c>
    </row>
    <row r="2" s="15" customFormat="1" ht="28" customHeight="1" spans="1:8">
      <c r="A2" s="5" t="s">
        <v>8</v>
      </c>
      <c r="B2" s="20" t="s">
        <v>9</v>
      </c>
      <c r="C2" s="21" t="s">
        <v>10</v>
      </c>
      <c r="D2" s="22" t="s">
        <v>8</v>
      </c>
      <c r="E2" s="23">
        <v>62</v>
      </c>
      <c r="F2" s="23">
        <v>101</v>
      </c>
      <c r="G2" s="24">
        <f>F2/1.5</f>
        <v>67.3333333333333</v>
      </c>
      <c r="H2" s="23">
        <f>G2*0.3+E2*0.4</f>
        <v>45</v>
      </c>
    </row>
    <row r="3" s="15" customFormat="1" ht="28" customHeight="1" spans="1:8">
      <c r="A3" s="5" t="s">
        <v>11</v>
      </c>
      <c r="B3" s="20" t="s">
        <v>12</v>
      </c>
      <c r="C3" s="21" t="s">
        <v>13</v>
      </c>
      <c r="D3" s="22" t="s">
        <v>11</v>
      </c>
      <c r="E3" s="23">
        <v>60</v>
      </c>
      <c r="F3" s="23">
        <v>101.5</v>
      </c>
      <c r="G3" s="24">
        <f>F3/1.5</f>
        <v>67.6666666666667</v>
      </c>
      <c r="H3" s="23">
        <f>G3*0.3+E3*0.4</f>
        <v>44.3</v>
      </c>
    </row>
    <row r="4" s="15" customFormat="1" ht="28" customHeight="1" spans="1:8">
      <c r="A4" s="5" t="s">
        <v>14</v>
      </c>
      <c r="B4" s="20" t="s">
        <v>15</v>
      </c>
      <c r="C4" s="21" t="s">
        <v>16</v>
      </c>
      <c r="D4" s="22" t="s">
        <v>14</v>
      </c>
      <c r="E4" s="23">
        <v>62</v>
      </c>
      <c r="F4" s="23">
        <v>96</v>
      </c>
      <c r="G4" s="24">
        <f t="shared" ref="G4:G21" si="0">F4/1.5</f>
        <v>64</v>
      </c>
      <c r="H4" s="23">
        <f t="shared" ref="H4:H21" si="1">G4*0.3+E4*0.4</f>
        <v>44</v>
      </c>
    </row>
    <row r="5" s="15" customFormat="1" ht="28" customHeight="1" spans="1:8">
      <c r="A5" s="5" t="s">
        <v>17</v>
      </c>
      <c r="B5" s="20" t="s">
        <v>18</v>
      </c>
      <c r="C5" s="21" t="s">
        <v>19</v>
      </c>
      <c r="D5" s="22" t="s">
        <v>17</v>
      </c>
      <c r="E5" s="23">
        <v>64</v>
      </c>
      <c r="F5" s="23">
        <v>92</v>
      </c>
      <c r="G5" s="24">
        <f t="shared" si="0"/>
        <v>61.3333333333333</v>
      </c>
      <c r="H5" s="23">
        <f t="shared" si="1"/>
        <v>44</v>
      </c>
    </row>
    <row r="6" s="15" customFormat="1" ht="28" customHeight="1" spans="1:8">
      <c r="A6" s="5" t="s">
        <v>20</v>
      </c>
      <c r="B6" s="20" t="s">
        <v>21</v>
      </c>
      <c r="C6" s="21" t="s">
        <v>22</v>
      </c>
      <c r="D6" s="22" t="s">
        <v>20</v>
      </c>
      <c r="E6" s="23">
        <v>60</v>
      </c>
      <c r="F6" s="23">
        <v>98.5</v>
      </c>
      <c r="G6" s="24">
        <f t="shared" si="0"/>
        <v>65.6666666666667</v>
      </c>
      <c r="H6" s="23">
        <f t="shared" si="1"/>
        <v>43.7</v>
      </c>
    </row>
    <row r="7" s="15" customFormat="1" ht="28" customHeight="1" spans="1:8">
      <c r="A7" s="5" t="s">
        <v>23</v>
      </c>
      <c r="B7" s="20" t="s">
        <v>24</v>
      </c>
      <c r="C7" s="21" t="s">
        <v>25</v>
      </c>
      <c r="D7" s="22" t="s">
        <v>23</v>
      </c>
      <c r="E7" s="23">
        <v>61</v>
      </c>
      <c r="F7" s="23">
        <v>94.5</v>
      </c>
      <c r="G7" s="24">
        <f t="shared" si="0"/>
        <v>63</v>
      </c>
      <c r="H7" s="23">
        <f t="shared" si="1"/>
        <v>43.3</v>
      </c>
    </row>
    <row r="8" s="15" customFormat="1" ht="28" customHeight="1" spans="1:8">
      <c r="A8" s="5" t="s">
        <v>26</v>
      </c>
      <c r="B8" s="20" t="s">
        <v>27</v>
      </c>
      <c r="C8" s="21" t="s">
        <v>28</v>
      </c>
      <c r="D8" s="22" t="s">
        <v>26</v>
      </c>
      <c r="E8" s="23">
        <v>60</v>
      </c>
      <c r="F8" s="23">
        <v>94.5</v>
      </c>
      <c r="G8" s="24">
        <f t="shared" si="0"/>
        <v>63</v>
      </c>
      <c r="H8" s="23">
        <f t="shared" si="1"/>
        <v>42.9</v>
      </c>
    </row>
    <row r="9" s="15" customFormat="1" ht="28" customHeight="1" spans="1:8">
      <c r="A9" s="5" t="s">
        <v>29</v>
      </c>
      <c r="B9" s="20" t="s">
        <v>30</v>
      </c>
      <c r="C9" s="21" t="s">
        <v>31</v>
      </c>
      <c r="D9" s="22" t="s">
        <v>29</v>
      </c>
      <c r="E9" s="23">
        <v>54</v>
      </c>
      <c r="F9" s="23">
        <v>99</v>
      </c>
      <c r="G9" s="24">
        <f t="shared" si="0"/>
        <v>66</v>
      </c>
      <c r="H9" s="23">
        <f t="shared" si="1"/>
        <v>41.4</v>
      </c>
    </row>
    <row r="10" s="15" customFormat="1" ht="28" customHeight="1" spans="1:8">
      <c r="A10" s="5" t="s">
        <v>32</v>
      </c>
      <c r="B10" s="20" t="s">
        <v>33</v>
      </c>
      <c r="C10" s="21" t="s">
        <v>34</v>
      </c>
      <c r="D10" s="22" t="s">
        <v>32</v>
      </c>
      <c r="E10" s="23">
        <v>54</v>
      </c>
      <c r="F10" s="23">
        <v>97</v>
      </c>
      <c r="G10" s="24">
        <f t="shared" si="0"/>
        <v>64.6666666666667</v>
      </c>
      <c r="H10" s="23">
        <f t="shared" si="1"/>
        <v>41</v>
      </c>
    </row>
    <row r="11" s="15" customFormat="1" ht="28" customHeight="1" spans="1:8">
      <c r="A11" s="5" t="s">
        <v>35</v>
      </c>
      <c r="B11" s="20" t="s">
        <v>36</v>
      </c>
      <c r="C11" s="21" t="s">
        <v>37</v>
      </c>
      <c r="D11" s="22" t="s">
        <v>35</v>
      </c>
      <c r="E11" s="23">
        <v>60</v>
      </c>
      <c r="F11" s="23">
        <v>78.5</v>
      </c>
      <c r="G11" s="24">
        <f t="shared" si="0"/>
        <v>52.3333333333333</v>
      </c>
      <c r="H11" s="23">
        <f t="shared" si="1"/>
        <v>39.7</v>
      </c>
    </row>
    <row r="12" s="15" customFormat="1" ht="28" customHeight="1" spans="1:8">
      <c r="A12" s="5" t="s">
        <v>38</v>
      </c>
      <c r="B12" s="20" t="s">
        <v>39</v>
      </c>
      <c r="C12" s="21" t="s">
        <v>40</v>
      </c>
      <c r="D12" s="22" t="s">
        <v>38</v>
      </c>
      <c r="E12" s="23">
        <v>56</v>
      </c>
      <c r="F12" s="23">
        <v>85</v>
      </c>
      <c r="G12" s="24">
        <f t="shared" si="0"/>
        <v>56.6666666666667</v>
      </c>
      <c r="H12" s="23">
        <f t="shared" si="1"/>
        <v>39.4</v>
      </c>
    </row>
    <row r="13" s="15" customFormat="1" ht="28" customHeight="1" spans="1:8">
      <c r="A13" s="5" t="s">
        <v>41</v>
      </c>
      <c r="B13" s="20" t="s">
        <v>42</v>
      </c>
      <c r="C13" s="21" t="s">
        <v>43</v>
      </c>
      <c r="D13" s="22" t="s">
        <v>41</v>
      </c>
      <c r="E13" s="23">
        <v>45</v>
      </c>
      <c r="F13" s="23">
        <v>106.5</v>
      </c>
      <c r="G13" s="24">
        <f t="shared" si="0"/>
        <v>71</v>
      </c>
      <c r="H13" s="23">
        <f t="shared" si="1"/>
        <v>39.3</v>
      </c>
    </row>
    <row r="14" s="15" customFormat="1" ht="28" customHeight="1" spans="1:8">
      <c r="A14" s="5" t="s">
        <v>44</v>
      </c>
      <c r="B14" s="20" t="s">
        <v>45</v>
      </c>
      <c r="C14" s="21" t="s">
        <v>46</v>
      </c>
      <c r="D14" s="22" t="s">
        <v>44</v>
      </c>
      <c r="E14" s="23">
        <v>52</v>
      </c>
      <c r="F14" s="23">
        <v>92.5</v>
      </c>
      <c r="G14" s="24">
        <f t="shared" si="0"/>
        <v>61.6666666666667</v>
      </c>
      <c r="H14" s="23">
        <f t="shared" si="1"/>
        <v>39.3</v>
      </c>
    </row>
    <row r="15" s="15" customFormat="1" ht="28" customHeight="1" spans="1:8">
      <c r="A15" s="5" t="s">
        <v>47</v>
      </c>
      <c r="B15" s="20" t="s">
        <v>48</v>
      </c>
      <c r="C15" s="21" t="s">
        <v>49</v>
      </c>
      <c r="D15" s="22" t="s">
        <v>47</v>
      </c>
      <c r="E15" s="23">
        <v>49</v>
      </c>
      <c r="F15" s="23">
        <v>93</v>
      </c>
      <c r="G15" s="24">
        <f t="shared" si="0"/>
        <v>62</v>
      </c>
      <c r="H15" s="23">
        <f t="shared" si="1"/>
        <v>38.2</v>
      </c>
    </row>
    <row r="16" s="15" customFormat="1" ht="28" customHeight="1" spans="1:8">
      <c r="A16" s="5" t="s">
        <v>50</v>
      </c>
      <c r="B16" s="20" t="s">
        <v>51</v>
      </c>
      <c r="C16" s="21" t="s">
        <v>52</v>
      </c>
      <c r="D16" s="22" t="s">
        <v>50</v>
      </c>
      <c r="E16" s="23">
        <v>46</v>
      </c>
      <c r="F16" s="23">
        <v>95.5</v>
      </c>
      <c r="G16" s="24">
        <f t="shared" si="0"/>
        <v>63.6666666666667</v>
      </c>
      <c r="H16" s="23">
        <f t="shared" si="1"/>
        <v>37.5</v>
      </c>
    </row>
    <row r="17" s="15" customFormat="1" ht="28" customHeight="1" spans="1:8">
      <c r="A17" s="5" t="s">
        <v>53</v>
      </c>
      <c r="B17" s="20" t="s">
        <v>54</v>
      </c>
      <c r="C17" s="21" t="s">
        <v>55</v>
      </c>
      <c r="D17" s="22" t="s">
        <v>53</v>
      </c>
      <c r="E17" s="23">
        <v>52</v>
      </c>
      <c r="F17" s="23">
        <v>83.5</v>
      </c>
      <c r="G17" s="24">
        <f t="shared" si="0"/>
        <v>55.6666666666667</v>
      </c>
      <c r="H17" s="23">
        <f t="shared" si="1"/>
        <v>37.5</v>
      </c>
    </row>
    <row r="18" s="15" customFormat="1" ht="28" customHeight="1" spans="1:8">
      <c r="A18" s="5" t="s">
        <v>56</v>
      </c>
      <c r="B18" s="20" t="s">
        <v>57</v>
      </c>
      <c r="C18" s="21" t="s">
        <v>58</v>
      </c>
      <c r="D18" s="22" t="s">
        <v>56</v>
      </c>
      <c r="E18" s="23">
        <v>48</v>
      </c>
      <c r="F18" s="23">
        <v>89.5</v>
      </c>
      <c r="G18" s="24">
        <f t="shared" si="0"/>
        <v>59.6666666666667</v>
      </c>
      <c r="H18" s="23">
        <f t="shared" si="1"/>
        <v>37.1</v>
      </c>
    </row>
    <row r="19" s="15" customFormat="1" ht="28" customHeight="1" spans="1:8">
      <c r="A19" s="5" t="s">
        <v>59</v>
      </c>
      <c r="B19" s="20" t="s">
        <v>60</v>
      </c>
      <c r="C19" s="21" t="s">
        <v>61</v>
      </c>
      <c r="D19" s="22" t="s">
        <v>59</v>
      </c>
      <c r="E19" s="23">
        <v>51</v>
      </c>
      <c r="F19" s="23">
        <v>80.5</v>
      </c>
      <c r="G19" s="24">
        <f t="shared" si="0"/>
        <v>53.6666666666667</v>
      </c>
      <c r="H19" s="23">
        <f t="shared" si="1"/>
        <v>36.5</v>
      </c>
    </row>
    <row r="20" s="15" customFormat="1" ht="28" customHeight="1" spans="1:8">
      <c r="A20" s="5" t="s">
        <v>62</v>
      </c>
      <c r="B20" s="20" t="s">
        <v>63</v>
      </c>
      <c r="C20" s="21" t="s">
        <v>64</v>
      </c>
      <c r="D20" s="22" t="s">
        <v>62</v>
      </c>
      <c r="E20" s="23">
        <v>47</v>
      </c>
      <c r="F20" s="23">
        <v>78</v>
      </c>
      <c r="G20" s="24">
        <f t="shared" si="0"/>
        <v>52</v>
      </c>
      <c r="H20" s="23">
        <f t="shared" si="1"/>
        <v>34.4</v>
      </c>
    </row>
    <row r="21" s="15" customFormat="1" ht="28" customHeight="1" spans="1:8">
      <c r="A21" s="5" t="s">
        <v>65</v>
      </c>
      <c r="B21" s="20" t="s">
        <v>66</v>
      </c>
      <c r="C21" s="21" t="s">
        <v>67</v>
      </c>
      <c r="D21" s="22" t="s">
        <v>65</v>
      </c>
      <c r="E21" s="23">
        <v>28</v>
      </c>
      <c r="F21" s="23">
        <v>85.5</v>
      </c>
      <c r="G21" s="24">
        <f t="shared" si="0"/>
        <v>57</v>
      </c>
      <c r="H21" s="23">
        <f t="shared" si="1"/>
        <v>28.3</v>
      </c>
    </row>
  </sheetData>
  <sortState ref="A2:H21">
    <sortCondition ref="H2:H21" descending="1"/>
  </sortState>
  <pageMargins left="0.700694444444445" right="0.700694444444445" top="0.751388888888889" bottom="0.751388888888889" header="0.298611111111111" footer="0.298611111111111"/>
  <pageSetup paperSize="9" scale="85" fitToHeight="0" orientation="portrait"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workbookViewId="0">
      <selection activeCell="O3" sqref="O3"/>
    </sheetView>
  </sheetViews>
  <sheetFormatPr defaultColWidth="9" defaultRowHeight="13.5"/>
  <cols>
    <col min="1" max="1" width="6.875" customWidth="1"/>
    <col min="2" max="2" width="14.5" customWidth="1"/>
    <col min="3" max="3" width="22.75" customWidth="1"/>
    <col min="4" max="4" width="20.75" customWidth="1"/>
    <col min="5" max="5" width="15.625" customWidth="1"/>
    <col min="6" max="6" width="11.375" customWidth="1"/>
    <col min="7" max="7" width="10.25" customWidth="1"/>
    <col min="8" max="9" width="14" style="2" customWidth="1"/>
    <col min="10" max="10" width="20.25" customWidth="1"/>
  </cols>
  <sheetData>
    <row r="1" ht="42" customHeight="1" spans="1:11">
      <c r="A1" s="3" t="s">
        <v>68</v>
      </c>
      <c r="B1" s="3"/>
      <c r="C1" s="3"/>
      <c r="D1" s="3"/>
      <c r="E1" s="3"/>
      <c r="F1" s="3"/>
      <c r="G1" s="3"/>
      <c r="H1" s="3"/>
      <c r="I1" s="3"/>
      <c r="J1" s="3"/>
      <c r="K1" s="3"/>
    </row>
    <row r="2" s="1" customFormat="1" ht="30" customHeight="1" spans="1:11">
      <c r="A2" s="4" t="s">
        <v>0</v>
      </c>
      <c r="B2" s="4" t="s">
        <v>1</v>
      </c>
      <c r="C2" s="4" t="s">
        <v>2</v>
      </c>
      <c r="D2" s="4" t="s">
        <v>69</v>
      </c>
      <c r="E2" s="4" t="s">
        <v>70</v>
      </c>
      <c r="F2" s="4" t="s">
        <v>71</v>
      </c>
      <c r="G2" s="4" t="s">
        <v>6</v>
      </c>
      <c r="H2" s="4" t="s">
        <v>72</v>
      </c>
      <c r="I2" s="4" t="s">
        <v>6</v>
      </c>
      <c r="J2" s="4" t="s">
        <v>73</v>
      </c>
      <c r="K2" s="4" t="s">
        <v>74</v>
      </c>
    </row>
    <row r="3" s="1" customFormat="1" ht="30" customHeight="1" spans="1:11">
      <c r="A3" s="5" t="s">
        <v>29</v>
      </c>
      <c r="B3" s="5" t="s">
        <v>75</v>
      </c>
      <c r="C3" s="5" t="s">
        <v>76</v>
      </c>
      <c r="D3" s="6" t="s">
        <v>77</v>
      </c>
      <c r="E3" s="7" t="s">
        <v>78</v>
      </c>
      <c r="F3" s="8">
        <v>203.5</v>
      </c>
      <c r="G3" s="9">
        <f t="shared" ref="G3:G12" si="0">F3/3*0.3</f>
        <v>20.35</v>
      </c>
      <c r="H3" s="9">
        <v>76</v>
      </c>
      <c r="I3" s="9">
        <f t="shared" ref="I3:I12" si="1">H3*0.4</f>
        <v>30.4</v>
      </c>
      <c r="J3" s="9">
        <f t="shared" ref="J3:J12" si="2">G3+I3</f>
        <v>50.75</v>
      </c>
      <c r="K3" s="5" t="s">
        <v>79</v>
      </c>
    </row>
    <row r="4" s="1" customFormat="1" ht="30" customHeight="1" spans="1:11">
      <c r="A4" s="5" t="s">
        <v>23</v>
      </c>
      <c r="B4" s="5" t="s">
        <v>80</v>
      </c>
      <c r="C4" s="5" t="s">
        <v>81</v>
      </c>
      <c r="D4" s="10"/>
      <c r="E4" s="11"/>
      <c r="F4" s="8">
        <v>185.5</v>
      </c>
      <c r="G4" s="9">
        <f t="shared" si="0"/>
        <v>18.55</v>
      </c>
      <c r="H4" s="9">
        <v>78</v>
      </c>
      <c r="I4" s="9">
        <f t="shared" si="1"/>
        <v>31.2</v>
      </c>
      <c r="J4" s="9">
        <f t="shared" si="2"/>
        <v>49.75</v>
      </c>
      <c r="K4" s="5" t="s">
        <v>79</v>
      </c>
    </row>
    <row r="5" s="1" customFormat="1" ht="30" customHeight="1" spans="1:11">
      <c r="A5" s="5" t="s">
        <v>26</v>
      </c>
      <c r="B5" s="5" t="s">
        <v>82</v>
      </c>
      <c r="C5" s="5" t="s">
        <v>83</v>
      </c>
      <c r="D5" s="10"/>
      <c r="E5" s="11"/>
      <c r="F5" s="8">
        <v>193</v>
      </c>
      <c r="G5" s="9">
        <f t="shared" si="0"/>
        <v>19.3</v>
      </c>
      <c r="H5" s="9">
        <v>76</v>
      </c>
      <c r="I5" s="9">
        <f t="shared" si="1"/>
        <v>30.4</v>
      </c>
      <c r="J5" s="9">
        <f t="shared" si="2"/>
        <v>49.7</v>
      </c>
      <c r="K5" s="5" t="s">
        <v>79</v>
      </c>
    </row>
    <row r="6" s="1" customFormat="1" ht="30" customHeight="1" spans="1:11">
      <c r="A6" s="5" t="s">
        <v>56</v>
      </c>
      <c r="B6" s="5" t="s">
        <v>84</v>
      </c>
      <c r="C6" s="5" t="s">
        <v>85</v>
      </c>
      <c r="D6" s="10"/>
      <c r="E6" s="11"/>
      <c r="F6" s="8">
        <v>201</v>
      </c>
      <c r="G6" s="9">
        <f t="shared" si="0"/>
        <v>20.1</v>
      </c>
      <c r="H6" s="9">
        <v>73</v>
      </c>
      <c r="I6" s="9">
        <f t="shared" si="1"/>
        <v>29.2</v>
      </c>
      <c r="J6" s="9">
        <f t="shared" si="2"/>
        <v>49.3</v>
      </c>
      <c r="K6" s="5" t="s">
        <v>86</v>
      </c>
    </row>
    <row r="7" s="1" customFormat="1" ht="30" customHeight="1" spans="1:11">
      <c r="A7" s="5" t="s">
        <v>65</v>
      </c>
      <c r="B7" s="5" t="s">
        <v>87</v>
      </c>
      <c r="C7" s="5" t="s">
        <v>88</v>
      </c>
      <c r="D7" s="10"/>
      <c r="E7" s="11"/>
      <c r="F7" s="8">
        <v>186</v>
      </c>
      <c r="G7" s="9">
        <f t="shared" si="0"/>
        <v>18.6</v>
      </c>
      <c r="H7" s="9">
        <v>68</v>
      </c>
      <c r="I7" s="9">
        <f t="shared" si="1"/>
        <v>27.2</v>
      </c>
      <c r="J7" s="9">
        <f t="shared" si="2"/>
        <v>45.8</v>
      </c>
      <c r="K7" s="5" t="s">
        <v>86</v>
      </c>
    </row>
    <row r="8" s="1" customFormat="1" ht="30" customHeight="1" spans="1:11">
      <c r="A8" s="5" t="s">
        <v>38</v>
      </c>
      <c r="B8" s="5" t="s">
        <v>89</v>
      </c>
      <c r="C8" s="5" t="s">
        <v>90</v>
      </c>
      <c r="D8" s="10"/>
      <c r="E8" s="11"/>
      <c r="F8" s="8">
        <v>197</v>
      </c>
      <c r="G8" s="9">
        <f t="shared" si="0"/>
        <v>19.7</v>
      </c>
      <c r="H8" s="9">
        <v>64</v>
      </c>
      <c r="I8" s="9">
        <f t="shared" si="1"/>
        <v>25.6</v>
      </c>
      <c r="J8" s="9">
        <f t="shared" si="2"/>
        <v>45.3</v>
      </c>
      <c r="K8" s="5" t="s">
        <v>86</v>
      </c>
    </row>
    <row r="9" s="1" customFormat="1" ht="30" customHeight="1" spans="1:11">
      <c r="A9" s="5" t="s">
        <v>53</v>
      </c>
      <c r="B9" s="5" t="s">
        <v>91</v>
      </c>
      <c r="C9" s="5" t="s">
        <v>92</v>
      </c>
      <c r="D9" s="10"/>
      <c r="E9" s="11"/>
      <c r="F9" s="8">
        <v>200.5</v>
      </c>
      <c r="G9" s="9">
        <f t="shared" si="0"/>
        <v>20.05</v>
      </c>
      <c r="H9" s="9">
        <v>60</v>
      </c>
      <c r="I9" s="9">
        <f t="shared" si="1"/>
        <v>24</v>
      </c>
      <c r="J9" s="9">
        <f t="shared" si="2"/>
        <v>44.05</v>
      </c>
      <c r="K9" s="5" t="s">
        <v>86</v>
      </c>
    </row>
    <row r="10" s="1" customFormat="1" ht="30" customHeight="1" spans="1:11">
      <c r="A10" s="5" t="s">
        <v>59</v>
      </c>
      <c r="B10" s="5" t="s">
        <v>93</v>
      </c>
      <c r="C10" s="5" t="s">
        <v>94</v>
      </c>
      <c r="D10" s="10"/>
      <c r="E10" s="11"/>
      <c r="F10" s="8">
        <v>189.5</v>
      </c>
      <c r="G10" s="9">
        <f t="shared" si="0"/>
        <v>18.95</v>
      </c>
      <c r="H10" s="9">
        <v>62</v>
      </c>
      <c r="I10" s="9">
        <f t="shared" si="1"/>
        <v>24.8</v>
      </c>
      <c r="J10" s="9">
        <f t="shared" si="2"/>
        <v>43.75</v>
      </c>
      <c r="K10" s="5" t="s">
        <v>86</v>
      </c>
    </row>
    <row r="11" s="1" customFormat="1" ht="30" customHeight="1" spans="1:11">
      <c r="A11" s="5" t="s">
        <v>35</v>
      </c>
      <c r="B11" s="5" t="s">
        <v>95</v>
      </c>
      <c r="C11" s="5" t="s">
        <v>96</v>
      </c>
      <c r="D11" s="12"/>
      <c r="E11" s="13"/>
      <c r="F11" s="8">
        <v>184.5</v>
      </c>
      <c r="G11" s="9">
        <f t="shared" si="0"/>
        <v>18.45</v>
      </c>
      <c r="H11" s="9">
        <v>57</v>
      </c>
      <c r="I11" s="9">
        <f t="shared" si="1"/>
        <v>22.8</v>
      </c>
      <c r="J11" s="9">
        <f t="shared" si="2"/>
        <v>41.25</v>
      </c>
      <c r="K11" s="5" t="s">
        <v>86</v>
      </c>
    </row>
    <row r="12" s="1" customFormat="1" ht="30" customHeight="1" spans="1:11">
      <c r="A12" s="5" t="s">
        <v>62</v>
      </c>
      <c r="B12" s="5" t="s">
        <v>97</v>
      </c>
      <c r="C12" s="5" t="s">
        <v>98</v>
      </c>
      <c r="D12" s="10"/>
      <c r="E12" s="11"/>
      <c r="F12" s="8">
        <v>196.5</v>
      </c>
      <c r="G12" s="9">
        <f t="shared" si="0"/>
        <v>19.65</v>
      </c>
      <c r="H12" s="9">
        <v>52</v>
      </c>
      <c r="I12" s="9">
        <f t="shared" si="1"/>
        <v>20.8</v>
      </c>
      <c r="J12" s="9">
        <f t="shared" si="2"/>
        <v>40.45</v>
      </c>
      <c r="K12" s="5" t="s">
        <v>86</v>
      </c>
    </row>
    <row r="13" s="1" customFormat="1" ht="30" customHeight="1" spans="1:11">
      <c r="A13" s="5" t="s">
        <v>29</v>
      </c>
      <c r="B13" s="5" t="s">
        <v>99</v>
      </c>
      <c r="C13" s="5" t="s">
        <v>100</v>
      </c>
      <c r="D13" s="14" t="s">
        <v>101</v>
      </c>
      <c r="E13" s="14" t="s">
        <v>102</v>
      </c>
      <c r="F13" s="5" t="s">
        <v>103</v>
      </c>
      <c r="G13" s="9">
        <f t="shared" ref="G13:G22" si="3">F13/3*0.3</f>
        <v>20</v>
      </c>
      <c r="H13" s="9">
        <v>88</v>
      </c>
      <c r="I13" s="9">
        <f t="shared" ref="I13:I20" si="4">H13*0.4</f>
        <v>35.2</v>
      </c>
      <c r="J13" s="9">
        <f t="shared" ref="J13:J22" si="5">G13+I13</f>
        <v>55.2</v>
      </c>
      <c r="K13" s="5" t="s">
        <v>79</v>
      </c>
    </row>
    <row r="14" s="1" customFormat="1" ht="30" customHeight="1" spans="1:11">
      <c r="A14" s="5" t="s">
        <v>23</v>
      </c>
      <c r="B14" s="5" t="s">
        <v>104</v>
      </c>
      <c r="C14" s="5" t="s">
        <v>105</v>
      </c>
      <c r="D14" s="14"/>
      <c r="E14" s="14"/>
      <c r="F14" s="5" t="s">
        <v>106</v>
      </c>
      <c r="G14" s="9">
        <f t="shared" si="3"/>
        <v>16.55</v>
      </c>
      <c r="H14" s="9">
        <v>77</v>
      </c>
      <c r="I14" s="9">
        <f t="shared" si="4"/>
        <v>30.8</v>
      </c>
      <c r="J14" s="9">
        <f t="shared" si="5"/>
        <v>47.35</v>
      </c>
      <c r="K14" s="5" t="s">
        <v>79</v>
      </c>
    </row>
    <row r="15" s="1" customFormat="1" ht="30" customHeight="1" spans="1:11">
      <c r="A15" s="5" t="s">
        <v>26</v>
      </c>
      <c r="B15" s="5" t="s">
        <v>107</v>
      </c>
      <c r="C15" s="5" t="s">
        <v>108</v>
      </c>
      <c r="D15" s="14"/>
      <c r="E15" s="14"/>
      <c r="F15" s="5" t="s">
        <v>109</v>
      </c>
      <c r="G15" s="9">
        <f t="shared" si="3"/>
        <v>18.85</v>
      </c>
      <c r="H15" s="9">
        <v>61</v>
      </c>
      <c r="I15" s="9">
        <f t="shared" si="4"/>
        <v>24.4</v>
      </c>
      <c r="J15" s="9">
        <f t="shared" si="5"/>
        <v>43.25</v>
      </c>
      <c r="K15" s="5" t="s">
        <v>79</v>
      </c>
    </row>
    <row r="16" s="1" customFormat="1" ht="30" customHeight="1" spans="1:11">
      <c r="A16" s="5" t="s">
        <v>56</v>
      </c>
      <c r="B16" s="5" t="s">
        <v>110</v>
      </c>
      <c r="C16" s="5" t="s">
        <v>111</v>
      </c>
      <c r="D16" s="14"/>
      <c r="E16" s="14"/>
      <c r="F16" s="5" t="s">
        <v>112</v>
      </c>
      <c r="G16" s="9">
        <f t="shared" si="3"/>
        <v>18.15</v>
      </c>
      <c r="H16" s="9">
        <v>62.5</v>
      </c>
      <c r="I16" s="9">
        <f t="shared" si="4"/>
        <v>25</v>
      </c>
      <c r="J16" s="9">
        <f t="shared" si="5"/>
        <v>43.15</v>
      </c>
      <c r="K16" s="5" t="s">
        <v>86</v>
      </c>
    </row>
    <row r="17" s="1" customFormat="1" ht="30" customHeight="1" spans="1:11">
      <c r="A17" s="5" t="s">
        <v>65</v>
      </c>
      <c r="B17" s="5" t="s">
        <v>113</v>
      </c>
      <c r="C17" s="5" t="s">
        <v>114</v>
      </c>
      <c r="D17" s="14"/>
      <c r="E17" s="14"/>
      <c r="F17" s="5" t="s">
        <v>115</v>
      </c>
      <c r="G17" s="9">
        <f t="shared" si="3"/>
        <v>17.45</v>
      </c>
      <c r="H17" s="9">
        <v>63.5</v>
      </c>
      <c r="I17" s="9">
        <f t="shared" si="4"/>
        <v>25.4</v>
      </c>
      <c r="J17" s="9">
        <f t="shared" si="5"/>
        <v>42.85</v>
      </c>
      <c r="K17" s="5" t="s">
        <v>86</v>
      </c>
    </row>
    <row r="18" s="1" customFormat="1" ht="30" customHeight="1" spans="1:11">
      <c r="A18" s="5" t="s">
        <v>38</v>
      </c>
      <c r="B18" s="5" t="s">
        <v>116</v>
      </c>
      <c r="C18" s="5" t="s">
        <v>117</v>
      </c>
      <c r="D18" s="14"/>
      <c r="E18" s="14"/>
      <c r="F18" s="5" t="s">
        <v>112</v>
      </c>
      <c r="G18" s="9">
        <f t="shared" si="3"/>
        <v>18.15</v>
      </c>
      <c r="H18" s="9">
        <v>61</v>
      </c>
      <c r="I18" s="9">
        <f t="shared" si="4"/>
        <v>24.4</v>
      </c>
      <c r="J18" s="9">
        <f t="shared" si="5"/>
        <v>42.55</v>
      </c>
      <c r="K18" s="5" t="s">
        <v>86</v>
      </c>
    </row>
    <row r="19" s="1" customFormat="1" ht="30" customHeight="1" spans="1:11">
      <c r="A19" s="5" t="s">
        <v>53</v>
      </c>
      <c r="B19" s="5" t="s">
        <v>118</v>
      </c>
      <c r="C19" s="5" t="s">
        <v>119</v>
      </c>
      <c r="D19" s="14"/>
      <c r="E19" s="14"/>
      <c r="F19" s="5" t="s">
        <v>120</v>
      </c>
      <c r="G19" s="9">
        <f t="shared" si="3"/>
        <v>17.85</v>
      </c>
      <c r="H19" s="9">
        <v>50.5</v>
      </c>
      <c r="I19" s="9">
        <f t="shared" si="4"/>
        <v>20.2</v>
      </c>
      <c r="J19" s="9">
        <f t="shared" si="5"/>
        <v>38.05</v>
      </c>
      <c r="K19" s="5" t="s">
        <v>86</v>
      </c>
    </row>
    <row r="20" s="1" customFormat="1" ht="30" customHeight="1" spans="1:11">
      <c r="A20" s="5" t="s">
        <v>59</v>
      </c>
      <c r="B20" s="5" t="s">
        <v>121</v>
      </c>
      <c r="C20" s="5" t="s">
        <v>122</v>
      </c>
      <c r="D20" s="14"/>
      <c r="E20" s="14"/>
      <c r="F20" s="5" t="s">
        <v>123</v>
      </c>
      <c r="G20" s="9">
        <f t="shared" si="3"/>
        <v>16.4</v>
      </c>
      <c r="H20" s="9">
        <v>49</v>
      </c>
      <c r="I20" s="9">
        <f t="shared" si="4"/>
        <v>19.6</v>
      </c>
      <c r="J20" s="9">
        <f t="shared" si="5"/>
        <v>36</v>
      </c>
      <c r="K20" s="5" t="s">
        <v>86</v>
      </c>
    </row>
    <row r="21" s="1" customFormat="1" ht="30" customHeight="1" spans="1:11">
      <c r="A21" s="5" t="s">
        <v>35</v>
      </c>
      <c r="B21" s="5" t="s">
        <v>124</v>
      </c>
      <c r="C21" s="5" t="s">
        <v>125</v>
      </c>
      <c r="D21" s="14"/>
      <c r="E21" s="14"/>
      <c r="F21" s="5" t="s">
        <v>126</v>
      </c>
      <c r="G21" s="9">
        <f t="shared" si="3"/>
        <v>18.75</v>
      </c>
      <c r="H21" s="9" t="s">
        <v>127</v>
      </c>
      <c r="I21" s="9"/>
      <c r="J21" s="9">
        <f t="shared" si="5"/>
        <v>18.75</v>
      </c>
      <c r="K21" s="5" t="s">
        <v>86</v>
      </c>
    </row>
    <row r="22" s="1" customFormat="1" ht="30" customHeight="1" spans="1:11">
      <c r="A22" s="5" t="s">
        <v>62</v>
      </c>
      <c r="B22" s="5" t="s">
        <v>128</v>
      </c>
      <c r="C22" s="25" t="s">
        <v>129</v>
      </c>
      <c r="D22" s="14"/>
      <c r="E22" s="14"/>
      <c r="F22" s="5" t="s">
        <v>130</v>
      </c>
      <c r="G22" s="9">
        <f t="shared" si="3"/>
        <v>16</v>
      </c>
      <c r="H22" s="9" t="s">
        <v>127</v>
      </c>
      <c r="I22" s="9"/>
      <c r="J22" s="9">
        <f t="shared" si="5"/>
        <v>16</v>
      </c>
      <c r="K22" s="5" t="s">
        <v>86</v>
      </c>
    </row>
  </sheetData>
  <mergeCells count="5">
    <mergeCell ref="A1:K1"/>
    <mergeCell ref="D3:D12"/>
    <mergeCell ref="D13:D22"/>
    <mergeCell ref="E3:E12"/>
    <mergeCell ref="E13:E22"/>
  </mergeCells>
  <pageMargins left="0.236111111111111" right="0.156944444444444" top="0.156944444444444" bottom="0.156944444444444" header="0.0784722222222222" footer="0.0388888888888889"/>
  <pageSetup paperSize="9" scale="79"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M22" sqref="M22"/>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河湖中心</vt:lpstr>
      <vt:lpstr>鱼洞峡</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fan</cp:lastModifiedBy>
  <dcterms:created xsi:type="dcterms:W3CDTF">2006-09-13T11:21:00Z</dcterms:created>
  <cp:lastPrinted>2020-11-17T02:40:00Z</cp:lastPrinted>
  <dcterms:modified xsi:type="dcterms:W3CDTF">2023-06-20T04:20:20Z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2052-11.8.6.11719</vt:lpwstr>
  </property>
  <property fmtid="{D5CDD505-2E9C-101B-9397-08002B2CF9AE}" pid="3" name="ICV">
    <vt:lpwstr>685960821A8543B5969F25F32440BAE3</vt:lpwstr>
  </property>
</Properties>
</file>