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12090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<sst xmlns="http://schemas.openxmlformats.org/spreadsheetml/2006/main" count="157" uniqueCount="53">
  <si>
    <t>瓮安县面向社会公开招聘公安局下属事业单位工作人员面试成绩及
拟体检人员名单（25名）</t>
  </si>
  <si>
    <t>姓 名</t>
  </si>
  <si>
    <t>性别</t>
  </si>
  <si>
    <t>报考职位代码</t>
  </si>
  <si>
    <t>专业技能测试（体能测试）环节成绩</t>
  </si>
  <si>
    <t>面试成绩</t>
  </si>
  <si>
    <t>总成绩</t>
  </si>
  <si>
    <t>排名</t>
  </si>
  <si>
    <t>是否
拟体检人员</t>
  </si>
  <si>
    <t>秦杰</t>
  </si>
  <si>
    <t>男</t>
  </si>
  <si>
    <t>01</t>
  </si>
  <si>
    <t>是</t>
  </si>
  <si>
    <t>杜云森</t>
  </si>
  <si>
    <t>02</t>
  </si>
  <si>
    <t>田成</t>
  </si>
  <si>
    <t>李向阳</t>
  </si>
  <si>
    <t>肖健军</t>
  </si>
  <si>
    <t>雷有天</t>
  </si>
  <si>
    <t>刘彪</t>
  </si>
  <si>
    <t>罗大鹏</t>
  </si>
  <si>
    <t>周利文</t>
  </si>
  <si>
    <t>王明</t>
  </si>
  <si>
    <t>潘定文</t>
  </si>
  <si>
    <t>黄懂</t>
  </si>
  <si>
    <t>隆源兴</t>
  </si>
  <si>
    <t>罗垚</t>
  </si>
  <si>
    <t>尚广村</t>
  </si>
  <si>
    <t>张霞</t>
  </si>
  <si>
    <t>女</t>
  </si>
  <si>
    <t>胡国泰</t>
  </si>
  <si>
    <t>李秀</t>
  </si>
  <si>
    <t>杨剑</t>
  </si>
  <si>
    <t>蓝添亮</t>
  </si>
  <si>
    <t>何泳</t>
  </si>
  <si>
    <t>03</t>
  </si>
  <si>
    <t>蒋臣徳</t>
  </si>
  <si>
    <t>杨超</t>
  </si>
  <si>
    <t>罗毅</t>
  </si>
  <si>
    <t>龚衡</t>
  </si>
  <si>
    <t>田景毫</t>
  </si>
  <si>
    <t>否</t>
  </si>
  <si>
    <t>刘青</t>
  </si>
  <si>
    <t>潘帮红</t>
  </si>
  <si>
    <t>李长壕</t>
  </si>
  <si>
    <t>丁群梦</t>
  </si>
  <si>
    <t>杨超倩</t>
  </si>
  <si>
    <t>王正海</t>
  </si>
  <si>
    <t>江培民</t>
  </si>
  <si>
    <t>卢清俊</t>
  </si>
  <si>
    <t>周壮</t>
  </si>
  <si>
    <t>陈宣</t>
  </si>
  <si>
    <t>喻民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</si>
</sst>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name val="仿宋_GB2312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/>
    </xf>
    <xf numFmtId="49" fontId="2" fillId="0" borderId="1" xfId="47" applyNumberFormat="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 wrapText="1"/>
    </xf>
    <xf numFmtId="49" fontId="6" fillId="0" borderId="1" xfId="4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7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2022&#24180;/2022&#24180;&#21508;&#31867;&#20154;&#25165;&#24341;&#36827;/&#20844;&#23433;&#31995;&#32479;&#25307;&#32856;/&#25104;&#32489;&#27719;&#24635;/&#38754;&#35797;&#25104;&#32489;/&#38754;&#35797;&#30331;&#2099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C5" t="str">
            <v>隆源兴</v>
          </cell>
          <cell r="D5" t="str">
            <v>522321199702160053</v>
          </cell>
          <cell r="E5" t="str">
            <v>02</v>
          </cell>
          <cell r="F5">
            <v>76.6</v>
          </cell>
        </row>
        <row r="6">
          <cell r="C6" t="str">
            <v>潘定文</v>
          </cell>
          <cell r="D6" t="str">
            <v>522427199807247650</v>
          </cell>
          <cell r="E6" t="str">
            <v>02</v>
          </cell>
          <cell r="F6">
            <v>75.5</v>
          </cell>
        </row>
        <row r="7">
          <cell r="C7" t="str">
            <v>王明</v>
          </cell>
          <cell r="D7" t="str">
            <v>522121199306124658</v>
          </cell>
          <cell r="E7" t="str">
            <v>02</v>
          </cell>
          <cell r="F7">
            <v>75.4</v>
          </cell>
        </row>
        <row r="8">
          <cell r="C8" t="str">
            <v>张霞</v>
          </cell>
          <cell r="D8" t="str">
            <v>522725199312040061</v>
          </cell>
          <cell r="E8" t="str">
            <v>02</v>
          </cell>
          <cell r="F8">
            <v>74.76</v>
          </cell>
        </row>
        <row r="9">
          <cell r="C9" t="str">
            <v>肖健军</v>
          </cell>
          <cell r="D9" t="str">
            <v>522702199610145051</v>
          </cell>
          <cell r="E9" t="str">
            <v>02</v>
          </cell>
          <cell r="F9">
            <v>74.6</v>
          </cell>
        </row>
        <row r="10">
          <cell r="C10" t="str">
            <v>黄懂</v>
          </cell>
          <cell r="D10" t="str">
            <v>520181199612150816</v>
          </cell>
          <cell r="E10" t="str">
            <v>02</v>
          </cell>
          <cell r="F10">
            <v>73.7</v>
          </cell>
        </row>
        <row r="11">
          <cell r="C11" t="str">
            <v>周利文</v>
          </cell>
          <cell r="D11" t="str">
            <v>522424199903222219</v>
          </cell>
          <cell r="E11" t="str">
            <v>02</v>
          </cell>
          <cell r="F11">
            <v>73.5</v>
          </cell>
        </row>
        <row r="12">
          <cell r="C12" t="str">
            <v>刘彪</v>
          </cell>
          <cell r="D12" t="str">
            <v>522727199709014219</v>
          </cell>
          <cell r="E12" t="str">
            <v>02</v>
          </cell>
          <cell r="F12">
            <v>73.4</v>
          </cell>
        </row>
        <row r="13">
          <cell r="C13" t="str">
            <v>田成</v>
          </cell>
          <cell r="D13" t="str">
            <v>522226199802032012</v>
          </cell>
          <cell r="E13" t="str">
            <v>02</v>
          </cell>
          <cell r="F13">
            <v>72.9</v>
          </cell>
        </row>
        <row r="14">
          <cell r="C14" t="str">
            <v>雷有天</v>
          </cell>
          <cell r="D14" t="str">
            <v>52262219961225151X</v>
          </cell>
          <cell r="E14" t="str">
            <v>02</v>
          </cell>
          <cell r="F14">
            <v>71.32</v>
          </cell>
        </row>
        <row r="15">
          <cell r="C15" t="str">
            <v>李秀</v>
          </cell>
          <cell r="D15" t="str">
            <v>520121199208141022</v>
          </cell>
          <cell r="E15" t="str">
            <v>02</v>
          </cell>
          <cell r="F15">
            <v>71.1</v>
          </cell>
        </row>
        <row r="16">
          <cell r="C16" t="str">
            <v>罗大鹏</v>
          </cell>
          <cell r="D16" t="str">
            <v>522728199805032413</v>
          </cell>
          <cell r="E16" t="str">
            <v>02</v>
          </cell>
          <cell r="F16">
            <v>70.6</v>
          </cell>
        </row>
        <row r="17">
          <cell r="C17" t="str">
            <v>秦杰</v>
          </cell>
          <cell r="D17" t="str">
            <v>500231199510013771</v>
          </cell>
          <cell r="E17" t="str">
            <v>01</v>
          </cell>
          <cell r="F17">
            <v>70.3</v>
          </cell>
        </row>
        <row r="18">
          <cell r="C18" t="str">
            <v>罗垚</v>
          </cell>
          <cell r="D18" t="str">
            <v>522725199603063511</v>
          </cell>
          <cell r="E18" t="str">
            <v>02</v>
          </cell>
          <cell r="F18">
            <v>69.86</v>
          </cell>
        </row>
        <row r="19">
          <cell r="C19" t="str">
            <v>李向阳</v>
          </cell>
          <cell r="D19" t="str">
            <v>522225199502030414</v>
          </cell>
          <cell r="E19" t="str">
            <v>02</v>
          </cell>
          <cell r="F19">
            <v>69.4</v>
          </cell>
        </row>
        <row r="20">
          <cell r="C20" t="str">
            <v>杜云森</v>
          </cell>
          <cell r="D20" t="str">
            <v>522224199801110012</v>
          </cell>
          <cell r="E20" t="str">
            <v>02</v>
          </cell>
          <cell r="F20">
            <v>69.3</v>
          </cell>
        </row>
        <row r="21">
          <cell r="C21" t="str">
            <v>尚广村</v>
          </cell>
          <cell r="D21" t="str">
            <v>522725199303095511</v>
          </cell>
          <cell r="E21" t="str">
            <v>02</v>
          </cell>
          <cell r="F21">
            <v>69.2</v>
          </cell>
        </row>
        <row r="22">
          <cell r="C22" t="str">
            <v>蓝添亮</v>
          </cell>
          <cell r="D22" t="str">
            <v>430225199302274015</v>
          </cell>
          <cell r="E22" t="str">
            <v>02</v>
          </cell>
          <cell r="F22">
            <v>69.2</v>
          </cell>
        </row>
        <row r="23">
          <cell r="C23" t="str">
            <v>杨剑</v>
          </cell>
          <cell r="D23" t="str">
            <v>52252919921112181X</v>
          </cell>
          <cell r="E23" t="str">
            <v>02</v>
          </cell>
          <cell r="F23">
            <v>69</v>
          </cell>
        </row>
        <row r="24">
          <cell r="C24" t="str">
            <v>胡国泰</v>
          </cell>
          <cell r="D24" t="str">
            <v>522725199605014318</v>
          </cell>
          <cell r="E24" t="str">
            <v>02</v>
          </cell>
          <cell r="F24">
            <v>68</v>
          </cell>
        </row>
        <row r="25">
          <cell r="C25" t="str">
            <v>杨超</v>
          </cell>
          <cell r="D25" t="str">
            <v>522725199411243518</v>
          </cell>
          <cell r="E25" t="str">
            <v>03</v>
          </cell>
          <cell r="F25">
            <v>88.12</v>
          </cell>
        </row>
        <row r="26">
          <cell r="C26" t="str">
            <v>蒋臣徳</v>
          </cell>
          <cell r="D26" t="str">
            <v>522725199307017115</v>
          </cell>
          <cell r="E26" t="str">
            <v>03</v>
          </cell>
          <cell r="F26">
            <v>86.62</v>
          </cell>
        </row>
        <row r="27">
          <cell r="C27" t="str">
            <v>何泳</v>
          </cell>
          <cell r="D27" t="str">
            <v>522725199402197126</v>
          </cell>
          <cell r="E27" t="str">
            <v>03</v>
          </cell>
          <cell r="F27">
            <v>82.12</v>
          </cell>
        </row>
        <row r="28">
          <cell r="C28" t="str">
            <v>罗毅</v>
          </cell>
          <cell r="D28" t="str">
            <v>522725199912080614</v>
          </cell>
          <cell r="E28" t="str">
            <v>03</v>
          </cell>
          <cell r="F28">
            <v>79.44</v>
          </cell>
        </row>
        <row r="29">
          <cell r="C29" t="str">
            <v>杨超倩</v>
          </cell>
          <cell r="D29" t="str">
            <v>520121199507083440</v>
          </cell>
          <cell r="E29" t="str">
            <v>03</v>
          </cell>
          <cell r="F29">
            <v>79.36</v>
          </cell>
        </row>
        <row r="30">
          <cell r="C30" t="str">
            <v>李长壕</v>
          </cell>
          <cell r="D30" t="str">
            <v>522725199407013517</v>
          </cell>
          <cell r="E30" t="str">
            <v>03</v>
          </cell>
          <cell r="F30">
            <v>79</v>
          </cell>
        </row>
        <row r="31">
          <cell r="C31" t="str">
            <v>潘帮红</v>
          </cell>
          <cell r="D31" t="str">
            <v>522601199802205440</v>
          </cell>
          <cell r="E31" t="str">
            <v>03</v>
          </cell>
          <cell r="F31">
            <v>78.1</v>
          </cell>
        </row>
        <row r="32">
          <cell r="C32" t="str">
            <v>周壮</v>
          </cell>
          <cell r="D32" t="str">
            <v>522725199407227611</v>
          </cell>
          <cell r="E32" t="str">
            <v>03</v>
          </cell>
          <cell r="F32">
            <v>77.92</v>
          </cell>
        </row>
        <row r="33">
          <cell r="C33" t="str">
            <v>丁群梦</v>
          </cell>
          <cell r="D33" t="str">
            <v>522725199907173517</v>
          </cell>
          <cell r="E33" t="str">
            <v>03</v>
          </cell>
          <cell r="F33">
            <v>77.26</v>
          </cell>
        </row>
        <row r="34">
          <cell r="C34" t="str">
            <v>卢清俊</v>
          </cell>
          <cell r="D34" t="str">
            <v>522725199702137811</v>
          </cell>
          <cell r="E34" t="str">
            <v>03</v>
          </cell>
          <cell r="F34">
            <v>76.98</v>
          </cell>
        </row>
        <row r="35">
          <cell r="C35" t="str">
            <v>王正海</v>
          </cell>
          <cell r="D35" t="str">
            <v>522725199506028132</v>
          </cell>
          <cell r="E35" t="str">
            <v>03</v>
          </cell>
          <cell r="F35">
            <v>76.22</v>
          </cell>
        </row>
        <row r="36">
          <cell r="C36" t="str">
            <v>刘青</v>
          </cell>
          <cell r="D36" t="str">
            <v>522129199812033047</v>
          </cell>
          <cell r="E36" t="str">
            <v>03</v>
          </cell>
          <cell r="F36">
            <v>76.2</v>
          </cell>
        </row>
        <row r="37">
          <cell r="C37" t="str">
            <v>喻民</v>
          </cell>
          <cell r="D37" t="str">
            <v>522725199601190859</v>
          </cell>
          <cell r="E37" t="str">
            <v>03</v>
          </cell>
          <cell r="F37">
            <v>75.84</v>
          </cell>
        </row>
        <row r="38">
          <cell r="C38" t="str">
            <v>田景毫</v>
          </cell>
          <cell r="D38" t="str">
            <v>522725199509222715</v>
          </cell>
          <cell r="E38" t="str">
            <v>03</v>
          </cell>
          <cell r="F38">
            <v>75.76</v>
          </cell>
        </row>
        <row r="39">
          <cell r="C39" t="str">
            <v>龚衡</v>
          </cell>
          <cell r="D39" t="str">
            <v>522725199303141215</v>
          </cell>
          <cell r="E39" t="str">
            <v>03</v>
          </cell>
          <cell r="F39">
            <v>75.54</v>
          </cell>
        </row>
        <row r="40">
          <cell r="C40" t="str">
            <v>江培民</v>
          </cell>
          <cell r="D40" t="str">
            <v>522725199603087839</v>
          </cell>
          <cell r="E40" t="str">
            <v>03</v>
          </cell>
          <cell r="F40">
            <v>75.36</v>
          </cell>
        </row>
        <row r="41">
          <cell r="C41" t="str">
            <v>陈宣</v>
          </cell>
          <cell r="D41" t="str">
            <v>522725199710303517</v>
          </cell>
          <cell r="E41" t="str">
            <v>03</v>
          </cell>
          <cell r="F41">
            <v>75.36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selection activeCell="M13" sqref="M13"/>
    </sheetView>
  </sheetViews>
  <sheetFormatPr defaultColWidth="9" defaultRowHeight="13.5" outlineLevelCol="7"/>
  <cols>
    <col min="1" max="3" width="9" style="2"/>
    <col min="4" max="4" width="12.625" style="3"/>
    <col min="5" max="5" width="28.625" style="3" customWidth="1"/>
    <col min="6" max="7" width="9" style="2"/>
    <col min="8" max="8" width="16.625" style="2" customWidth="1"/>
    <col min="9" max="16384" width="9" style="1"/>
  </cols>
  <sheetData>
    <row r="1" s="1" customFormat="1" ht="4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2" customHeight="1" spans="1:8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8" t="s">
        <v>8</v>
      </c>
    </row>
    <row r="3" s="1" customFormat="1" ht="21" customHeight="1" spans="1:8">
      <c r="A3" s="10" t="s">
        <v>9</v>
      </c>
      <c r="B3" s="10" t="s">
        <v>10</v>
      </c>
      <c r="C3" s="11" t="s">
        <v>11</v>
      </c>
      <c r="D3" s="12">
        <v>94</v>
      </c>
      <c r="E3" s="12">
        <f>VLOOKUP(A3,[1]Sheet1!C$5:F$41,4,0)</f>
        <v>70.3</v>
      </c>
      <c r="F3" s="13">
        <f t="shared" ref="F3:F22" si="0">ROUND(D3*0.6+E3*0.4,2)</f>
        <v>84.52</v>
      </c>
      <c r="G3" s="13">
        <v>1</v>
      </c>
      <c r="H3" s="9" t="s">
        <v>12</v>
      </c>
    </row>
    <row r="4" s="1" customFormat="1" ht="21" customHeight="1" spans="1:8">
      <c r="A4" s="14" t="s">
        <v>13</v>
      </c>
      <c r="B4" s="14" t="s">
        <v>10</v>
      </c>
      <c r="C4" s="15" t="s">
        <v>14</v>
      </c>
      <c r="D4" s="12">
        <v>91.5</v>
      </c>
      <c r="E4" s="12">
        <f>VLOOKUP(A4,[1]Sheet1!C$5:F$41,4,0)</f>
        <v>69.3</v>
      </c>
      <c r="F4" s="13">
        <f t="shared" si="0"/>
        <v>82.62</v>
      </c>
      <c r="G4" s="13">
        <f>RANK(F4,$F$4:$F$22)</f>
        <v>1</v>
      </c>
      <c r="H4" s="9" t="s">
        <v>12</v>
      </c>
    </row>
    <row r="5" s="1" customFormat="1" ht="21" customHeight="1" spans="1:8">
      <c r="A5" s="16" t="s">
        <v>15</v>
      </c>
      <c r="B5" s="16" t="s">
        <v>10</v>
      </c>
      <c r="C5" s="15" t="s">
        <v>14</v>
      </c>
      <c r="D5" s="12">
        <v>87.75</v>
      </c>
      <c r="E5" s="12">
        <f>VLOOKUP(A5,[1]Sheet1!C$5:F$41,4,0)</f>
        <v>72.9</v>
      </c>
      <c r="F5" s="13">
        <f t="shared" si="0"/>
        <v>81.81</v>
      </c>
      <c r="G5" s="13">
        <f>RANK(F5,$F$4:$F$22)</f>
        <v>2</v>
      </c>
      <c r="H5" s="9" t="s">
        <v>12</v>
      </c>
    </row>
    <row r="6" s="1" customFormat="1" ht="21" customHeight="1" spans="1:8">
      <c r="A6" s="14" t="s">
        <v>16</v>
      </c>
      <c r="B6" s="14" t="s">
        <v>10</v>
      </c>
      <c r="C6" s="15" t="s">
        <v>14</v>
      </c>
      <c r="D6" s="12">
        <v>86.75</v>
      </c>
      <c r="E6" s="12">
        <f>VLOOKUP(A6,[1]Sheet1!C$5:F$41,4,0)</f>
        <v>69.4</v>
      </c>
      <c r="F6" s="13">
        <f t="shared" si="0"/>
        <v>79.81</v>
      </c>
      <c r="G6" s="13">
        <f>RANK(F6,$F$4:$F$22)</f>
        <v>3</v>
      </c>
      <c r="H6" s="9" t="s">
        <v>12</v>
      </c>
    </row>
    <row r="7" s="1" customFormat="1" ht="21" customHeight="1" spans="1:8">
      <c r="A7" s="14" t="s">
        <v>17</v>
      </c>
      <c r="B7" s="14" t="s">
        <v>10</v>
      </c>
      <c r="C7" s="15" t="s">
        <v>14</v>
      </c>
      <c r="D7" s="12">
        <v>81.25</v>
      </c>
      <c r="E7" s="12">
        <f>VLOOKUP(A7,[1]Sheet1!C$5:F$41,4,0)</f>
        <v>74.6</v>
      </c>
      <c r="F7" s="13">
        <f t="shared" si="0"/>
        <v>78.59</v>
      </c>
      <c r="G7" s="13">
        <f>RANK(F7,$F$4:$F$22)</f>
        <v>4</v>
      </c>
      <c r="H7" s="9" t="s">
        <v>12</v>
      </c>
    </row>
    <row r="8" s="1" customFormat="1" ht="21" customHeight="1" spans="1:8">
      <c r="A8" s="14" t="s">
        <v>18</v>
      </c>
      <c r="B8" s="14" t="s">
        <v>10</v>
      </c>
      <c r="C8" s="15" t="s">
        <v>14</v>
      </c>
      <c r="D8" s="12">
        <v>83.42</v>
      </c>
      <c r="E8" s="12">
        <f>VLOOKUP(A8,[1]Sheet1!C$5:F$41,4,0)</f>
        <v>71.32</v>
      </c>
      <c r="F8" s="13">
        <f t="shared" si="0"/>
        <v>78.58</v>
      </c>
      <c r="G8" s="13">
        <f>RANK(F8,$F$4:$F$22)</f>
        <v>5</v>
      </c>
      <c r="H8" s="9" t="s">
        <v>12</v>
      </c>
    </row>
    <row r="9" s="1" customFormat="1" ht="21" customHeight="1" spans="1:8">
      <c r="A9" s="14" t="s">
        <v>19</v>
      </c>
      <c r="B9" s="14" t="s">
        <v>10</v>
      </c>
      <c r="C9" s="15" t="s">
        <v>14</v>
      </c>
      <c r="D9" s="12">
        <v>82</v>
      </c>
      <c r="E9" s="12">
        <f>VLOOKUP(A9,[1]Sheet1!C$5:F$41,4,0)</f>
        <v>73.4</v>
      </c>
      <c r="F9" s="13">
        <f t="shared" si="0"/>
        <v>78.56</v>
      </c>
      <c r="G9" s="13">
        <f>RANK(F9,$F$4:$F$22)</f>
        <v>6</v>
      </c>
      <c r="H9" s="9" t="s">
        <v>12</v>
      </c>
    </row>
    <row r="10" s="1" customFormat="1" ht="21" customHeight="1" spans="1:8">
      <c r="A10" s="14" t="s">
        <v>20</v>
      </c>
      <c r="B10" s="14" t="s">
        <v>10</v>
      </c>
      <c r="C10" s="15" t="s">
        <v>14</v>
      </c>
      <c r="D10" s="12">
        <v>83.85</v>
      </c>
      <c r="E10" s="12">
        <f>VLOOKUP(A10,[1]Sheet1!C$5:F$41,4,0)</f>
        <v>70.6</v>
      </c>
      <c r="F10" s="13">
        <f t="shared" si="0"/>
        <v>78.55</v>
      </c>
      <c r="G10" s="13">
        <f>RANK(F10,$F$4:$F$22)</f>
        <v>7</v>
      </c>
      <c r="H10" s="9" t="s">
        <v>12</v>
      </c>
    </row>
    <row r="11" s="1" customFormat="1" ht="21" customHeight="1" spans="1:8">
      <c r="A11" s="14" t="s">
        <v>21</v>
      </c>
      <c r="B11" s="14" t="s">
        <v>10</v>
      </c>
      <c r="C11" s="15" t="s">
        <v>14</v>
      </c>
      <c r="D11" s="12">
        <v>81.5</v>
      </c>
      <c r="E11" s="12">
        <f>VLOOKUP(A11,[1]Sheet1!C$5:F$41,4,0)</f>
        <v>73.5</v>
      </c>
      <c r="F11" s="13">
        <f t="shared" si="0"/>
        <v>78.3</v>
      </c>
      <c r="G11" s="13">
        <f>RANK(F11,$F$4:$F$22)</f>
        <v>8</v>
      </c>
      <c r="H11" s="9" t="s">
        <v>12</v>
      </c>
    </row>
    <row r="12" s="1" customFormat="1" ht="21" customHeight="1" spans="1:8">
      <c r="A12" s="17" t="s">
        <v>22</v>
      </c>
      <c r="B12" s="17" t="s">
        <v>10</v>
      </c>
      <c r="C12" s="15" t="s">
        <v>14</v>
      </c>
      <c r="D12" s="12">
        <v>80</v>
      </c>
      <c r="E12" s="12">
        <f>VLOOKUP(A12,[1]Sheet1!C$5:F$41,4,0)</f>
        <v>75.4</v>
      </c>
      <c r="F12" s="13">
        <f t="shared" si="0"/>
        <v>78.16</v>
      </c>
      <c r="G12" s="13">
        <f>RANK(F12,$F$4:$F$22)</f>
        <v>9</v>
      </c>
      <c r="H12" s="9" t="s">
        <v>12</v>
      </c>
    </row>
    <row r="13" s="1" customFormat="1" ht="21" customHeight="1" spans="1:8">
      <c r="A13" s="14" t="s">
        <v>23</v>
      </c>
      <c r="B13" s="14" t="s">
        <v>10</v>
      </c>
      <c r="C13" s="15" t="s">
        <v>14</v>
      </c>
      <c r="D13" s="12">
        <v>79.42</v>
      </c>
      <c r="E13" s="12">
        <f>VLOOKUP(A13,[1]Sheet1!C$5:F$41,4,0)</f>
        <v>75.5</v>
      </c>
      <c r="F13" s="13">
        <f t="shared" si="0"/>
        <v>77.85</v>
      </c>
      <c r="G13" s="13">
        <f>RANK(F13,$F$4:$F$22)</f>
        <v>10</v>
      </c>
      <c r="H13" s="9" t="s">
        <v>12</v>
      </c>
    </row>
    <row r="14" s="1" customFormat="1" ht="21" customHeight="1" spans="1:8">
      <c r="A14" s="14" t="s">
        <v>24</v>
      </c>
      <c r="B14" s="14" t="s">
        <v>10</v>
      </c>
      <c r="C14" s="15" t="s">
        <v>14</v>
      </c>
      <c r="D14" s="12">
        <v>79.25</v>
      </c>
      <c r="E14" s="12">
        <f>VLOOKUP(A14,[1]Sheet1!C$5:F$41,4,0)</f>
        <v>73.7</v>
      </c>
      <c r="F14" s="13">
        <f t="shared" si="0"/>
        <v>77.03</v>
      </c>
      <c r="G14" s="13">
        <f>RANK(F14,$F$4:$F$22)</f>
        <v>11</v>
      </c>
      <c r="H14" s="9" t="s">
        <v>12</v>
      </c>
    </row>
    <row r="15" s="1" customFormat="1" ht="21" customHeight="1" spans="1:8">
      <c r="A15" s="17" t="s">
        <v>25</v>
      </c>
      <c r="B15" s="17" t="s">
        <v>10</v>
      </c>
      <c r="C15" s="15" t="s">
        <v>14</v>
      </c>
      <c r="D15" s="12">
        <v>76.25</v>
      </c>
      <c r="E15" s="12">
        <f>VLOOKUP(A15,[1]Sheet1!C$5:F$41,4,0)</f>
        <v>76.6</v>
      </c>
      <c r="F15" s="13">
        <f t="shared" si="0"/>
        <v>76.39</v>
      </c>
      <c r="G15" s="13">
        <f>RANK(F15,$F$4:$F$22)</f>
        <v>12</v>
      </c>
      <c r="H15" s="9" t="s">
        <v>12</v>
      </c>
    </row>
    <row r="16" s="1" customFormat="1" ht="21" customHeight="1" spans="1:8">
      <c r="A16" s="14" t="s">
        <v>26</v>
      </c>
      <c r="B16" s="14" t="s">
        <v>10</v>
      </c>
      <c r="C16" s="15" t="s">
        <v>14</v>
      </c>
      <c r="D16" s="12">
        <v>79.75</v>
      </c>
      <c r="E16" s="12">
        <f>VLOOKUP(A16,[1]Sheet1!C$5:F$41,4,0)</f>
        <v>69.86</v>
      </c>
      <c r="F16" s="13">
        <f t="shared" si="0"/>
        <v>75.79</v>
      </c>
      <c r="G16" s="13">
        <f>RANK(F16,$F$4:$F$22)</f>
        <v>13</v>
      </c>
      <c r="H16" s="9" t="s">
        <v>12</v>
      </c>
    </row>
    <row r="17" s="1" customFormat="1" ht="21" customHeight="1" spans="1:8">
      <c r="A17" s="14" t="s">
        <v>27</v>
      </c>
      <c r="B17" s="14" t="s">
        <v>10</v>
      </c>
      <c r="C17" s="15" t="s">
        <v>14</v>
      </c>
      <c r="D17" s="12">
        <v>80.17</v>
      </c>
      <c r="E17" s="12">
        <f>VLOOKUP(A17,[1]Sheet1!C$5:F$41,4,0)</f>
        <v>69.2</v>
      </c>
      <c r="F17" s="13">
        <f t="shared" si="0"/>
        <v>75.78</v>
      </c>
      <c r="G17" s="13">
        <f>RANK(F17,$F$4:$F$22)</f>
        <v>14</v>
      </c>
      <c r="H17" s="9" t="s">
        <v>12</v>
      </c>
    </row>
    <row r="18" s="1" customFormat="1" ht="21" customHeight="1" spans="1:8">
      <c r="A18" s="14" t="s">
        <v>28</v>
      </c>
      <c r="B18" s="14" t="s">
        <v>29</v>
      </c>
      <c r="C18" s="15" t="s">
        <v>14</v>
      </c>
      <c r="D18" s="12">
        <v>74.88</v>
      </c>
      <c r="E18" s="12">
        <f>VLOOKUP(A18,[1]Sheet1!C$5:F$41,4,0)</f>
        <v>74.76</v>
      </c>
      <c r="F18" s="13">
        <f t="shared" si="0"/>
        <v>74.83</v>
      </c>
      <c r="G18" s="13">
        <f>RANK(F18,$F$4:$F$22)</f>
        <v>15</v>
      </c>
      <c r="H18" s="9" t="s">
        <v>12</v>
      </c>
    </row>
    <row r="19" s="1" customFormat="1" ht="21" customHeight="1" spans="1:8">
      <c r="A19" s="14" t="s">
        <v>30</v>
      </c>
      <c r="B19" s="14" t="s">
        <v>10</v>
      </c>
      <c r="C19" s="15" t="s">
        <v>14</v>
      </c>
      <c r="D19" s="12">
        <v>78.08</v>
      </c>
      <c r="E19" s="12">
        <f>VLOOKUP(A19,[1]Sheet1!C$5:F$41,4,0)</f>
        <v>68</v>
      </c>
      <c r="F19" s="13">
        <f t="shared" si="0"/>
        <v>74.05</v>
      </c>
      <c r="G19" s="13">
        <f>RANK(F19,$F$4:$F$22)</f>
        <v>16</v>
      </c>
      <c r="H19" s="9" t="s">
        <v>12</v>
      </c>
    </row>
    <row r="20" s="1" customFormat="1" ht="21" customHeight="1" spans="1:8">
      <c r="A20" s="14" t="s">
        <v>31</v>
      </c>
      <c r="B20" s="14" t="s">
        <v>29</v>
      </c>
      <c r="C20" s="15" t="s">
        <v>14</v>
      </c>
      <c r="D20" s="12">
        <v>71.44</v>
      </c>
      <c r="E20" s="12">
        <f>VLOOKUP(A20,[1]Sheet1!C$5:F$41,4,0)</f>
        <v>71.1</v>
      </c>
      <c r="F20" s="13">
        <f t="shared" si="0"/>
        <v>71.3</v>
      </c>
      <c r="G20" s="13">
        <f>RANK(F20,$F$4:$F$22)</f>
        <v>17</v>
      </c>
      <c r="H20" s="9" t="s">
        <v>12</v>
      </c>
    </row>
    <row r="21" s="1" customFormat="1" ht="21" customHeight="1" spans="1:8">
      <c r="A21" s="14" t="s">
        <v>32</v>
      </c>
      <c r="B21" s="14" t="s">
        <v>10</v>
      </c>
      <c r="C21" s="15" t="s">
        <v>14</v>
      </c>
      <c r="D21" s="12">
        <v>72.58</v>
      </c>
      <c r="E21" s="12">
        <f>VLOOKUP(A21,[1]Sheet1!C$5:F$41,4,0)</f>
        <v>69</v>
      </c>
      <c r="F21" s="13">
        <f t="shared" si="0"/>
        <v>71.15</v>
      </c>
      <c r="G21" s="13">
        <f>RANK(F21,$F$4:$F$22)</f>
        <v>18</v>
      </c>
      <c r="H21" s="9" t="s">
        <v>12</v>
      </c>
    </row>
    <row r="22" s="1" customFormat="1" ht="21" customHeight="1" spans="1:8">
      <c r="A22" s="14" t="s">
        <v>33</v>
      </c>
      <c r="B22" s="14" t="s">
        <v>10</v>
      </c>
      <c r="C22" s="15" t="s">
        <v>14</v>
      </c>
      <c r="D22" s="12">
        <v>72.25</v>
      </c>
      <c r="E22" s="12">
        <f>VLOOKUP(A22,[1]Sheet1!C$5:F$41,4,0)</f>
        <v>69.2</v>
      </c>
      <c r="F22" s="13">
        <f t="shared" si="0"/>
        <v>71.03</v>
      </c>
      <c r="G22" s="13">
        <f>RANK(F22,$F$4:$F$22)</f>
        <v>19</v>
      </c>
      <c r="H22" s="9" t="s">
        <v>12</v>
      </c>
    </row>
    <row r="23" ht="29" customHeight="1" spans="1:8">
      <c r="A23" s="13" t="s">
        <v>34</v>
      </c>
      <c r="B23" s="13" t="s">
        <v>29</v>
      </c>
      <c r="C23" s="13" t="s">
        <v>35</v>
      </c>
      <c r="D23" s="13">
        <v>98.51</v>
      </c>
      <c r="E23" s="12">
        <v>82.12</v>
      </c>
      <c r="F23" s="13">
        <v>91.95</v>
      </c>
      <c r="G23" s="13">
        <v>1</v>
      </c>
      <c r="H23" s="9" t="s">
        <v>12</v>
      </c>
    </row>
    <row r="24" ht="29" customHeight="1" spans="1:8">
      <c r="A24" s="13" t="s">
        <v>36</v>
      </c>
      <c r="B24" s="13" t="s">
        <v>10</v>
      </c>
      <c r="C24" s="13" t="s">
        <v>35</v>
      </c>
      <c r="D24" s="13">
        <v>85.81</v>
      </c>
      <c r="E24" s="12">
        <v>86.62</v>
      </c>
      <c r="F24" s="13">
        <v>86.13</v>
      </c>
      <c r="G24" s="13">
        <v>2</v>
      </c>
      <c r="H24" s="9" t="s">
        <v>12</v>
      </c>
    </row>
    <row r="25" ht="29" customHeight="1" spans="1:8">
      <c r="A25" s="13" t="s">
        <v>37</v>
      </c>
      <c r="B25" s="13" t="s">
        <v>10</v>
      </c>
      <c r="C25" s="13" t="s">
        <v>35</v>
      </c>
      <c r="D25" s="13">
        <v>83.78</v>
      </c>
      <c r="E25" s="12">
        <v>88.12</v>
      </c>
      <c r="F25" s="13">
        <v>85.52</v>
      </c>
      <c r="G25" s="13">
        <v>3</v>
      </c>
      <c r="H25" s="9" t="s">
        <v>12</v>
      </c>
    </row>
    <row r="26" ht="29" customHeight="1" spans="1:8">
      <c r="A26" s="13" t="s">
        <v>38</v>
      </c>
      <c r="B26" s="13" t="s">
        <v>10</v>
      </c>
      <c r="C26" s="13" t="s">
        <v>35</v>
      </c>
      <c r="D26" s="13">
        <v>88</v>
      </c>
      <c r="E26" s="12">
        <v>79.44</v>
      </c>
      <c r="F26" s="13">
        <v>84.58</v>
      </c>
      <c r="G26" s="13">
        <v>4</v>
      </c>
      <c r="H26" s="9" t="s">
        <v>12</v>
      </c>
    </row>
    <row r="27" ht="29" customHeight="1" spans="1:8">
      <c r="A27" s="13" t="s">
        <v>39</v>
      </c>
      <c r="B27" s="13" t="s">
        <v>10</v>
      </c>
      <c r="C27" s="13" t="s">
        <v>35</v>
      </c>
      <c r="D27" s="13">
        <v>88.47</v>
      </c>
      <c r="E27" s="12">
        <v>75.54</v>
      </c>
      <c r="F27" s="13">
        <v>83.3</v>
      </c>
      <c r="G27" s="13">
        <v>5</v>
      </c>
      <c r="H27" s="9" t="s">
        <v>12</v>
      </c>
    </row>
    <row r="28" ht="29" customHeight="1" spans="1:8">
      <c r="A28" s="13" t="s">
        <v>40</v>
      </c>
      <c r="B28" s="13" t="s">
        <v>10</v>
      </c>
      <c r="C28" s="13" t="s">
        <v>35</v>
      </c>
      <c r="D28" s="13">
        <v>87.28</v>
      </c>
      <c r="E28" s="12">
        <v>75.76</v>
      </c>
      <c r="F28" s="13">
        <v>82.67</v>
      </c>
      <c r="G28" s="13">
        <v>6</v>
      </c>
      <c r="H28" s="13" t="s">
        <v>41</v>
      </c>
    </row>
    <row r="29" ht="29" customHeight="1" spans="1:8">
      <c r="A29" s="13" t="s">
        <v>42</v>
      </c>
      <c r="B29" s="13" t="s">
        <v>29</v>
      </c>
      <c r="C29" s="13" t="s">
        <v>35</v>
      </c>
      <c r="D29" s="13">
        <v>86.79</v>
      </c>
      <c r="E29" s="12">
        <v>76.2</v>
      </c>
      <c r="F29" s="13">
        <v>82.55</v>
      </c>
      <c r="G29" s="13">
        <v>7</v>
      </c>
      <c r="H29" s="13" t="s">
        <v>41</v>
      </c>
    </row>
    <row r="30" ht="29" customHeight="1" spans="1:8">
      <c r="A30" s="13" t="s">
        <v>43</v>
      </c>
      <c r="B30" s="13" t="s">
        <v>29</v>
      </c>
      <c r="C30" s="13" t="s">
        <v>35</v>
      </c>
      <c r="D30" s="13">
        <v>84.88</v>
      </c>
      <c r="E30" s="12">
        <v>78.1</v>
      </c>
      <c r="F30" s="13">
        <v>82.17</v>
      </c>
      <c r="G30" s="13">
        <v>8</v>
      </c>
      <c r="H30" s="13" t="s">
        <v>41</v>
      </c>
    </row>
    <row r="31" ht="29" customHeight="1" spans="1:8">
      <c r="A31" s="13" t="s">
        <v>44</v>
      </c>
      <c r="B31" s="13" t="s">
        <v>10</v>
      </c>
      <c r="C31" s="13" t="s">
        <v>35</v>
      </c>
      <c r="D31" s="13">
        <v>84</v>
      </c>
      <c r="E31" s="12">
        <v>79</v>
      </c>
      <c r="F31" s="13">
        <v>82</v>
      </c>
      <c r="G31" s="13">
        <v>9</v>
      </c>
      <c r="H31" s="13" t="s">
        <v>41</v>
      </c>
    </row>
    <row r="32" ht="29" customHeight="1" spans="1:8">
      <c r="A32" s="13" t="s">
        <v>45</v>
      </c>
      <c r="B32" s="13" t="s">
        <v>10</v>
      </c>
      <c r="C32" s="13" t="s">
        <v>35</v>
      </c>
      <c r="D32" s="13">
        <v>84.78</v>
      </c>
      <c r="E32" s="12">
        <v>77.26</v>
      </c>
      <c r="F32" s="13">
        <v>81.77</v>
      </c>
      <c r="G32" s="13">
        <v>10</v>
      </c>
      <c r="H32" s="13" t="s">
        <v>41</v>
      </c>
    </row>
    <row r="33" ht="29" customHeight="1" spans="1:8">
      <c r="A33" s="13" t="s">
        <v>46</v>
      </c>
      <c r="B33" s="13" t="s">
        <v>29</v>
      </c>
      <c r="C33" s="13" t="s">
        <v>35</v>
      </c>
      <c r="D33" s="13">
        <v>80</v>
      </c>
      <c r="E33" s="12">
        <v>79.36</v>
      </c>
      <c r="F33" s="13">
        <v>79.74</v>
      </c>
      <c r="G33" s="13">
        <v>11</v>
      </c>
      <c r="H33" s="13" t="s">
        <v>41</v>
      </c>
    </row>
    <row r="34" ht="29" customHeight="1" spans="1:8">
      <c r="A34" s="13" t="s">
        <v>47</v>
      </c>
      <c r="B34" s="13" t="s">
        <v>10</v>
      </c>
      <c r="C34" s="13" t="s">
        <v>35</v>
      </c>
      <c r="D34" s="13">
        <v>81.86</v>
      </c>
      <c r="E34" s="12">
        <v>76.22</v>
      </c>
      <c r="F34" s="13">
        <v>79.6</v>
      </c>
      <c r="G34" s="13">
        <v>12</v>
      </c>
      <c r="H34" s="13" t="s">
        <v>41</v>
      </c>
    </row>
    <row r="35" ht="29" customHeight="1" spans="1:8">
      <c r="A35" s="13" t="s">
        <v>48</v>
      </c>
      <c r="B35" s="13" t="s">
        <v>10</v>
      </c>
      <c r="C35" s="13" t="s">
        <v>35</v>
      </c>
      <c r="D35" s="13">
        <v>82.25</v>
      </c>
      <c r="E35" s="12">
        <v>75.36</v>
      </c>
      <c r="F35" s="13">
        <v>79.49</v>
      </c>
      <c r="G35" s="13">
        <v>13</v>
      </c>
      <c r="H35" s="13" t="s">
        <v>41</v>
      </c>
    </row>
    <row r="36" ht="29" customHeight="1" spans="1:8">
      <c r="A36" s="13" t="s">
        <v>49</v>
      </c>
      <c r="B36" s="13" t="s">
        <v>10</v>
      </c>
      <c r="C36" s="13" t="s">
        <v>35</v>
      </c>
      <c r="D36" s="13">
        <v>80.56</v>
      </c>
      <c r="E36" s="12">
        <v>76.98</v>
      </c>
      <c r="F36" s="13">
        <v>79.13</v>
      </c>
      <c r="G36" s="13">
        <v>14</v>
      </c>
      <c r="H36" s="13" t="s">
        <v>41</v>
      </c>
    </row>
    <row r="37" ht="29" customHeight="1" spans="1:8">
      <c r="A37" s="13" t="s">
        <v>50</v>
      </c>
      <c r="B37" s="13" t="s">
        <v>10</v>
      </c>
      <c r="C37" s="13" t="s">
        <v>35</v>
      </c>
      <c r="D37" s="13">
        <v>77.56</v>
      </c>
      <c r="E37" s="12">
        <v>77.92</v>
      </c>
      <c r="F37" s="13">
        <v>77.7</v>
      </c>
      <c r="G37" s="13">
        <v>15</v>
      </c>
      <c r="H37" s="13" t="s">
        <v>41</v>
      </c>
    </row>
    <row r="38" ht="29" customHeight="1" spans="1:8">
      <c r="A38" s="13" t="s">
        <v>51</v>
      </c>
      <c r="B38" s="13" t="s">
        <v>10</v>
      </c>
      <c r="C38" s="13" t="s">
        <v>35</v>
      </c>
      <c r="D38" s="13">
        <v>79.06</v>
      </c>
      <c r="E38" s="12">
        <v>75.36</v>
      </c>
      <c r="F38" s="13">
        <v>77.58</v>
      </c>
      <c r="G38" s="13">
        <v>16</v>
      </c>
      <c r="H38" s="13" t="s">
        <v>41</v>
      </c>
    </row>
    <row r="39" ht="29" customHeight="1" spans="1:8">
      <c r="A39" s="13" t="s">
        <v>52</v>
      </c>
      <c r="B39" s="13" t="s">
        <v>10</v>
      </c>
      <c r="C39" s="13" t="s">
        <v>35</v>
      </c>
      <c r="D39" s="13">
        <v>77.56</v>
      </c>
      <c r="E39" s="12">
        <v>75.84</v>
      </c>
      <c r="F39" s="13">
        <v>76.87</v>
      </c>
      <c r="G39" s="13">
        <v>17</v>
      </c>
      <c r="H39" s="13" t="s">
        <v>41</v>
      </c>
    </row>
    <row r="40" ht="29" customHeight="1"/>
  </sheetData>
  <sortState ref="A3:H39">
    <sortCondition ref="C3:C39"/>
    <sortCondition ref="F3:F39" descending="1"/>
    <sortCondition ref="G3:G39"/>
  </sortState>
  <mergeCells count="1">
    <mergeCell ref="A1:H1"/>
  </mergeCells>
  <dataValidations count="2">
    <dataValidation type="list" allowBlank="1" showInputMessage="1" showErrorMessage="1" sqref="B3 B4 B5 B7 B8 B9 B10 B11 B12 B19 B20 B21 B22 B13:B18">
      <formula1>"男,女"</formula1>
    </dataValidation>
    <dataValidation type="list" allowBlank="1" showInputMessage="1" showErrorMessage="1" sqref="C3 C4 C5:C8 C9:C22">
      <formula1>"01,02,03"</formula1>
    </dataValidation>
  </dataValidations>
  <pageMargins left="0.751388888888889" right="0.751388888888889" top="1" bottom="1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sbj777</cp:lastModifiedBy>
  <dcterms:created xsi:type="dcterms:W3CDTF">2023-03-03T03:59:00Z</dcterms:created>
  <dcterms:modified xsi:type="dcterms:W3CDTF">2023-03-13T07:41:20Z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344A28F9CED04000B121E79DDEECEBEB</vt:lpwstr>
  </property>
  <property fmtid="{D5CDD505-2E9C-101B-9397-08002B2CF9AE}" pid="3" name="KSOProductBuildVer">
    <vt:lpwstr>2052-11.1.0.12980</vt:lpwstr>
  </property>
</Properties>
</file>