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</sheets>
  <calcPr calcId="144525" iterate="1" iterateCount="100" iterateDelta="0.001"/>
</workbook>
</file>

<file path=xl/sharedStrings.xml><?xml version="1.0" encoding="utf-8"?>
<sst xmlns="http://schemas.openxmlformats.org/spreadsheetml/2006/main" count="96" uniqueCount="62">
  <si>
    <t>附件：</t>
  </si>
  <si>
    <t>贵阳市文化和旅游局所属事业单位2019年公开招聘笔试、专业测试、面试、总成绩及进入体检名单</t>
  </si>
  <si>
    <t>序号</t>
  </si>
  <si>
    <t>姓名</t>
  </si>
  <si>
    <t>准考证号</t>
  </si>
  <si>
    <t>报考单位及代码</t>
  </si>
  <si>
    <t>报考岗位及代码</t>
  </si>
  <si>
    <t>笔试成绩</t>
  </si>
  <si>
    <t>百分制折算后笔试成绩</t>
  </si>
  <si>
    <t>笔试成绩乘以0.3（管理人员乘以0.6）</t>
  </si>
  <si>
    <t>专业测试成绩（百分制）</t>
  </si>
  <si>
    <t>专业测试成绩乘以0.4</t>
  </si>
  <si>
    <t>面试成绩（百分制）</t>
  </si>
  <si>
    <t>面试成绩
乘以0.3（管理人员乘以0.4）</t>
  </si>
  <si>
    <t>总成绩</t>
  </si>
  <si>
    <t>总成绩排名</t>
  </si>
  <si>
    <t>是否进入体检</t>
  </si>
  <si>
    <t>备注</t>
  </si>
  <si>
    <t>张清一</t>
  </si>
  <si>
    <t>1152019905802</t>
  </si>
  <si>
    <t>035市图书馆</t>
  </si>
  <si>
    <t>01专业技术岗位</t>
  </si>
  <si>
    <t>是</t>
  </si>
  <si>
    <t>刘雨诗</t>
  </si>
  <si>
    <t>1152016201408</t>
  </si>
  <si>
    <t>徐欢</t>
  </si>
  <si>
    <t>1152018204421</t>
  </si>
  <si>
    <t>张宇琴</t>
  </si>
  <si>
    <t>1152016103816</t>
  </si>
  <si>
    <t>黄娅</t>
  </si>
  <si>
    <t>1152018204322</t>
  </si>
  <si>
    <t>郑冲</t>
  </si>
  <si>
    <t>1152018200627</t>
  </si>
  <si>
    <t>张宇欣</t>
  </si>
  <si>
    <t>1152018600121</t>
  </si>
  <si>
    <t>02专业技术岗位</t>
  </si>
  <si>
    <t>王玲莉</t>
  </si>
  <si>
    <t>1152018601724</t>
  </si>
  <si>
    <t>雷丹</t>
  </si>
  <si>
    <t>1152019000706</t>
  </si>
  <si>
    <t>周钟</t>
  </si>
  <si>
    <t>1152012701026</t>
  </si>
  <si>
    <t>03专业技术岗位</t>
  </si>
  <si>
    <t>李淳一</t>
  </si>
  <si>
    <t>1152019202819</t>
  </si>
  <si>
    <t>喻言</t>
  </si>
  <si>
    <t>1152018602427</t>
  </si>
  <si>
    <t>李小奉</t>
  </si>
  <si>
    <t>1152019905324</t>
  </si>
  <si>
    <t>036市文化广播电影电视局创作研究室</t>
  </si>
  <si>
    <t>01管理岗位</t>
  </si>
  <si>
    <t>王亚军</t>
  </si>
  <si>
    <t>1152016100801</t>
  </si>
  <si>
    <t>苏娜</t>
  </si>
  <si>
    <t>1152019906827</t>
  </si>
  <si>
    <t>石玮</t>
  </si>
  <si>
    <t>1152019003514</t>
  </si>
  <si>
    <t>037市群众艺术馆</t>
  </si>
  <si>
    <t>吴润霞</t>
  </si>
  <si>
    <t>1152019502511</t>
  </si>
  <si>
    <t>胡娟</t>
  </si>
  <si>
    <t>1152016201203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</si>
</sst>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b/>
      <sz val="18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1"/>
  <sheetViews>
    <sheetView tabSelected="1" workbookViewId="0">
      <selection activeCell="A2" sqref="A2:P2"/>
    </sheetView>
  </sheetViews>
  <sheetFormatPr defaultColWidth="9" defaultRowHeight="14.25"/>
  <cols>
    <col min="1" max="1" width="4.875" style="6" customWidth="1"/>
    <col min="2" max="2" width="7.375" style="6" customWidth="1"/>
    <col min="3" max="3" width="13.625" style="6" customWidth="1"/>
    <col min="4" max="4" width="15.125" style="6" customWidth="1"/>
    <col min="5" max="5" width="13.5" style="6" customWidth="1"/>
    <col min="6" max="6" width="6.5" style="7" customWidth="1"/>
    <col min="7" max="7" width="12.25" style="7" customWidth="1"/>
    <col min="8" max="8" width="11.75" style="7" customWidth="1"/>
    <col min="9" max="9" width="13.125" style="7" customWidth="1"/>
    <col min="10" max="12" width="11.375" style="7" customWidth="1"/>
    <col min="13" max="13" width="7.5" style="7" customWidth="1"/>
    <col min="14" max="15" width="7.75" style="6" customWidth="1"/>
    <col min="16" max="16" width="6.5" style="6" customWidth="1"/>
    <col min="17" max="16384" width="9" style="6"/>
  </cols>
  <sheetData>
    <row r="1" spans="1:1">
      <c r="A1" s="6" t="s">
        <v>0</v>
      </c>
    </row>
    <row r="2" ht="49" customHeight="1" spans="1:16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  <c r="K2" s="9"/>
      <c r="L2" s="9"/>
      <c r="M2" s="9"/>
      <c r="N2" s="8"/>
      <c r="O2" s="8"/>
      <c r="P2" s="8"/>
    </row>
    <row r="3" s="4" customFormat="1" ht="45" customHeight="1" spans="1:19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4" t="s">
        <v>9</v>
      </c>
      <c r="I3" s="13" t="s">
        <v>10</v>
      </c>
      <c r="J3" s="13" t="s">
        <v>11</v>
      </c>
      <c r="K3" s="13" t="s">
        <v>12</v>
      </c>
      <c r="L3" s="14" t="s">
        <v>13</v>
      </c>
      <c r="M3" s="13" t="s">
        <v>14</v>
      </c>
      <c r="N3" s="12" t="s">
        <v>15</v>
      </c>
      <c r="O3" s="12" t="s">
        <v>16</v>
      </c>
      <c r="P3" s="10" t="s">
        <v>17</v>
      </c>
      <c r="R3" s="24"/>
      <c r="S3" s="6"/>
    </row>
    <row r="4" ht="15" customHeight="1" spans="1:18">
      <c r="A4" s="15">
        <v>1</v>
      </c>
      <c r="B4" s="16" t="s">
        <v>18</v>
      </c>
      <c r="C4" s="16" t="s">
        <v>19</v>
      </c>
      <c r="D4" s="16" t="s">
        <v>20</v>
      </c>
      <c r="E4" s="17" t="s">
        <v>21</v>
      </c>
      <c r="F4" s="18">
        <v>191</v>
      </c>
      <c r="G4" s="18">
        <f t="shared" ref="G4:G21" si="0">F4/3</f>
        <v>63.6666666666667</v>
      </c>
      <c r="H4" s="18">
        <f t="shared" ref="H4:H15" si="1">G4*0.3</f>
        <v>19.1</v>
      </c>
      <c r="I4" s="18">
        <v>71</v>
      </c>
      <c r="J4" s="20">
        <f t="shared" ref="J4:J15" si="2">I4*0.4</f>
        <v>28.4</v>
      </c>
      <c r="K4" s="20">
        <v>86.2</v>
      </c>
      <c r="L4" s="20">
        <f t="shared" ref="L4:L15" si="3">K4*0.3</f>
        <v>25.86</v>
      </c>
      <c r="M4" s="20">
        <f t="shared" ref="M4:M15" si="4">H4+J4+L4</f>
        <v>73.36</v>
      </c>
      <c r="N4" s="21">
        <v>1</v>
      </c>
      <c r="O4" s="21" t="s">
        <v>22</v>
      </c>
      <c r="P4" s="15"/>
      <c r="R4" s="24"/>
    </row>
    <row r="5" ht="15" customHeight="1" spans="1:18">
      <c r="A5" s="15">
        <v>2</v>
      </c>
      <c r="B5" s="16" t="s">
        <v>23</v>
      </c>
      <c r="C5" s="16" t="s">
        <v>24</v>
      </c>
      <c r="D5" s="16" t="s">
        <v>20</v>
      </c>
      <c r="E5" s="17" t="s">
        <v>21</v>
      </c>
      <c r="F5" s="18">
        <v>183.5</v>
      </c>
      <c r="G5" s="18">
        <f t="shared" si="0"/>
        <v>61.1666666666667</v>
      </c>
      <c r="H5" s="18">
        <f t="shared" si="1"/>
        <v>18.35</v>
      </c>
      <c r="I5" s="18">
        <v>68</v>
      </c>
      <c r="J5" s="20">
        <f t="shared" si="2"/>
        <v>27.2</v>
      </c>
      <c r="K5" s="20">
        <v>86.2</v>
      </c>
      <c r="L5" s="20">
        <f t="shared" si="3"/>
        <v>25.86</v>
      </c>
      <c r="M5" s="20">
        <f t="shared" si="4"/>
        <v>71.41</v>
      </c>
      <c r="N5" s="21">
        <v>2</v>
      </c>
      <c r="O5" s="21" t="s">
        <v>22</v>
      </c>
      <c r="P5" s="15"/>
      <c r="R5" s="24"/>
    </row>
    <row r="6" ht="15" customHeight="1" spans="1:16">
      <c r="A6" s="15">
        <v>3</v>
      </c>
      <c r="B6" s="17" t="s">
        <v>25</v>
      </c>
      <c r="C6" s="16" t="s">
        <v>26</v>
      </c>
      <c r="D6" s="16" t="s">
        <v>20</v>
      </c>
      <c r="E6" s="17" t="s">
        <v>21</v>
      </c>
      <c r="F6" s="18">
        <v>211</v>
      </c>
      <c r="G6" s="18">
        <f t="shared" si="0"/>
        <v>70.3333333333333</v>
      </c>
      <c r="H6" s="18">
        <f t="shared" si="1"/>
        <v>21.1</v>
      </c>
      <c r="I6" s="18">
        <v>61</v>
      </c>
      <c r="J6" s="20">
        <f t="shared" si="2"/>
        <v>24.4</v>
      </c>
      <c r="K6" s="20">
        <v>82.2</v>
      </c>
      <c r="L6" s="20">
        <f t="shared" si="3"/>
        <v>24.66</v>
      </c>
      <c r="M6" s="20">
        <f t="shared" si="4"/>
        <v>70.16</v>
      </c>
      <c r="N6" s="21">
        <v>3</v>
      </c>
      <c r="O6" s="21"/>
      <c r="P6" s="15"/>
    </row>
    <row r="7" ht="15" customHeight="1" spans="1:18">
      <c r="A7" s="15">
        <v>4</v>
      </c>
      <c r="B7" s="16" t="s">
        <v>27</v>
      </c>
      <c r="C7" s="16" t="s">
        <v>28</v>
      </c>
      <c r="D7" s="16" t="s">
        <v>20</v>
      </c>
      <c r="E7" s="17" t="s">
        <v>21</v>
      </c>
      <c r="F7" s="18">
        <v>181</v>
      </c>
      <c r="G7" s="18">
        <f t="shared" si="0"/>
        <v>60.3333333333333</v>
      </c>
      <c r="H7" s="18">
        <f t="shared" si="1"/>
        <v>18.1</v>
      </c>
      <c r="I7" s="18">
        <v>67</v>
      </c>
      <c r="J7" s="20">
        <f t="shared" si="2"/>
        <v>26.8</v>
      </c>
      <c r="K7" s="20">
        <v>81.4</v>
      </c>
      <c r="L7" s="20">
        <f t="shared" si="3"/>
        <v>24.42</v>
      </c>
      <c r="M7" s="20">
        <f t="shared" si="4"/>
        <v>69.32</v>
      </c>
      <c r="N7" s="21">
        <v>4</v>
      </c>
      <c r="O7" s="21"/>
      <c r="P7" s="15"/>
      <c r="R7" s="25"/>
    </row>
    <row r="8" ht="15" customHeight="1" spans="1:18">
      <c r="A8" s="15">
        <v>5</v>
      </c>
      <c r="B8" s="16" t="s">
        <v>29</v>
      </c>
      <c r="C8" s="16" t="s">
        <v>30</v>
      </c>
      <c r="D8" s="16" t="s">
        <v>20</v>
      </c>
      <c r="E8" s="17" t="s">
        <v>21</v>
      </c>
      <c r="F8" s="18">
        <v>183.5</v>
      </c>
      <c r="G8" s="18">
        <f t="shared" si="0"/>
        <v>61.1666666666667</v>
      </c>
      <c r="H8" s="18">
        <f t="shared" si="1"/>
        <v>18.35</v>
      </c>
      <c r="I8" s="18">
        <v>67</v>
      </c>
      <c r="J8" s="20">
        <f t="shared" si="2"/>
        <v>26.8</v>
      </c>
      <c r="K8" s="20">
        <v>80.4</v>
      </c>
      <c r="L8" s="20">
        <f t="shared" si="3"/>
        <v>24.12</v>
      </c>
      <c r="M8" s="20">
        <f t="shared" si="4"/>
        <v>69.27</v>
      </c>
      <c r="N8" s="21">
        <v>5</v>
      </c>
      <c r="O8" s="21"/>
      <c r="P8" s="15"/>
      <c r="R8" s="24"/>
    </row>
    <row r="9" ht="15" customHeight="1" spans="1:18">
      <c r="A9" s="15">
        <v>6</v>
      </c>
      <c r="B9" s="16" t="s">
        <v>31</v>
      </c>
      <c r="C9" s="16" t="s">
        <v>32</v>
      </c>
      <c r="D9" s="16" t="s">
        <v>20</v>
      </c>
      <c r="E9" s="17" t="s">
        <v>21</v>
      </c>
      <c r="F9" s="18">
        <v>189.5</v>
      </c>
      <c r="G9" s="18">
        <f t="shared" si="0"/>
        <v>63.1666666666667</v>
      </c>
      <c r="H9" s="18">
        <f t="shared" si="1"/>
        <v>18.95</v>
      </c>
      <c r="I9" s="18">
        <v>64</v>
      </c>
      <c r="J9" s="20">
        <f t="shared" si="2"/>
        <v>25.6</v>
      </c>
      <c r="K9" s="20">
        <v>79.8</v>
      </c>
      <c r="L9" s="20">
        <f t="shared" si="3"/>
        <v>23.94</v>
      </c>
      <c r="M9" s="20">
        <f t="shared" si="4"/>
        <v>68.49</v>
      </c>
      <c r="N9" s="21">
        <v>6</v>
      </c>
      <c r="O9" s="21"/>
      <c r="P9" s="15"/>
      <c r="R9" s="24"/>
    </row>
    <row r="10" ht="15" customHeight="1" spans="1:16">
      <c r="A10" s="15">
        <v>7</v>
      </c>
      <c r="B10" s="16" t="s">
        <v>33</v>
      </c>
      <c r="C10" s="16" t="s">
        <v>34</v>
      </c>
      <c r="D10" s="16" t="s">
        <v>20</v>
      </c>
      <c r="E10" s="17" t="s">
        <v>35</v>
      </c>
      <c r="F10" s="18">
        <v>173.5</v>
      </c>
      <c r="G10" s="18">
        <f t="shared" si="0"/>
        <v>57.8333333333333</v>
      </c>
      <c r="H10" s="18">
        <f t="shared" si="1"/>
        <v>17.35</v>
      </c>
      <c r="I10" s="18">
        <v>69</v>
      </c>
      <c r="J10" s="20">
        <f t="shared" si="2"/>
        <v>27.6</v>
      </c>
      <c r="K10" s="20">
        <v>80.2</v>
      </c>
      <c r="L10" s="20">
        <f t="shared" si="3"/>
        <v>24.06</v>
      </c>
      <c r="M10" s="20">
        <f t="shared" si="4"/>
        <v>69.01</v>
      </c>
      <c r="N10" s="21">
        <v>1</v>
      </c>
      <c r="O10" s="21" t="s">
        <v>22</v>
      </c>
      <c r="P10" s="15"/>
    </row>
    <row r="11" ht="15" customHeight="1" spans="1:16">
      <c r="A11" s="15">
        <v>8</v>
      </c>
      <c r="B11" s="16" t="s">
        <v>36</v>
      </c>
      <c r="C11" s="16" t="s">
        <v>37</v>
      </c>
      <c r="D11" s="16" t="s">
        <v>20</v>
      </c>
      <c r="E11" s="17" t="s">
        <v>35</v>
      </c>
      <c r="F11" s="18">
        <v>156.5</v>
      </c>
      <c r="G11" s="18">
        <f t="shared" si="0"/>
        <v>52.1666666666667</v>
      </c>
      <c r="H11" s="18">
        <f t="shared" si="1"/>
        <v>15.65</v>
      </c>
      <c r="I11" s="18">
        <v>65</v>
      </c>
      <c r="J11" s="20">
        <f t="shared" si="2"/>
        <v>26</v>
      </c>
      <c r="K11" s="20">
        <v>80</v>
      </c>
      <c r="L11" s="20">
        <f t="shared" si="3"/>
        <v>24</v>
      </c>
      <c r="M11" s="20">
        <f t="shared" si="4"/>
        <v>65.65</v>
      </c>
      <c r="N11" s="21">
        <v>2</v>
      </c>
      <c r="O11" s="21"/>
      <c r="P11" s="15"/>
    </row>
    <row r="12" ht="15" customHeight="1" spans="1:16">
      <c r="A12" s="15">
        <v>9</v>
      </c>
      <c r="B12" s="16" t="s">
        <v>38</v>
      </c>
      <c r="C12" s="16" t="s">
        <v>39</v>
      </c>
      <c r="D12" s="16" t="s">
        <v>20</v>
      </c>
      <c r="E12" s="17" t="s">
        <v>35</v>
      </c>
      <c r="F12" s="18">
        <v>172</v>
      </c>
      <c r="G12" s="18">
        <f t="shared" si="0"/>
        <v>57.3333333333333</v>
      </c>
      <c r="H12" s="18">
        <f t="shared" si="1"/>
        <v>17.2</v>
      </c>
      <c r="I12" s="18">
        <v>61</v>
      </c>
      <c r="J12" s="20">
        <f t="shared" si="2"/>
        <v>24.4</v>
      </c>
      <c r="K12" s="20">
        <v>76.8</v>
      </c>
      <c r="L12" s="20">
        <f t="shared" si="3"/>
        <v>23.04</v>
      </c>
      <c r="M12" s="20">
        <f t="shared" si="4"/>
        <v>64.64</v>
      </c>
      <c r="N12" s="21">
        <v>3</v>
      </c>
      <c r="O12" s="21"/>
      <c r="P12" s="15"/>
    </row>
    <row r="13" ht="15" customHeight="1" spans="1:18">
      <c r="A13" s="15">
        <v>10</v>
      </c>
      <c r="B13" s="16" t="s">
        <v>40</v>
      </c>
      <c r="C13" s="16" t="s">
        <v>41</v>
      </c>
      <c r="D13" s="16" t="s">
        <v>20</v>
      </c>
      <c r="E13" s="17" t="s">
        <v>42</v>
      </c>
      <c r="F13" s="18">
        <v>190</v>
      </c>
      <c r="G13" s="18">
        <f t="shared" si="0"/>
        <v>63.3333333333333</v>
      </c>
      <c r="H13" s="18">
        <f t="shared" si="1"/>
        <v>19</v>
      </c>
      <c r="I13" s="18">
        <v>72</v>
      </c>
      <c r="J13" s="20">
        <f t="shared" si="2"/>
        <v>28.8</v>
      </c>
      <c r="K13" s="20">
        <v>83.4</v>
      </c>
      <c r="L13" s="20">
        <f t="shared" si="3"/>
        <v>25.02</v>
      </c>
      <c r="M13" s="20">
        <f t="shared" si="4"/>
        <v>72.82</v>
      </c>
      <c r="N13" s="21">
        <v>1</v>
      </c>
      <c r="O13" s="21" t="s">
        <v>22</v>
      </c>
      <c r="P13" s="15"/>
      <c r="R13" s="24"/>
    </row>
    <row r="14" ht="15" customHeight="1" spans="1:18">
      <c r="A14" s="15">
        <v>11</v>
      </c>
      <c r="B14" s="16" t="s">
        <v>43</v>
      </c>
      <c r="C14" s="16" t="s">
        <v>44</v>
      </c>
      <c r="D14" s="16" t="s">
        <v>20</v>
      </c>
      <c r="E14" s="17" t="s">
        <v>42</v>
      </c>
      <c r="F14" s="18">
        <v>216</v>
      </c>
      <c r="G14" s="18">
        <f t="shared" si="0"/>
        <v>72</v>
      </c>
      <c r="H14" s="18">
        <f t="shared" si="1"/>
        <v>21.6</v>
      </c>
      <c r="I14" s="18">
        <v>64</v>
      </c>
      <c r="J14" s="20">
        <f t="shared" si="2"/>
        <v>25.6</v>
      </c>
      <c r="K14" s="20">
        <v>83</v>
      </c>
      <c r="L14" s="20">
        <f t="shared" si="3"/>
        <v>24.9</v>
      </c>
      <c r="M14" s="20">
        <f t="shared" si="4"/>
        <v>72.1</v>
      </c>
      <c r="N14" s="21">
        <v>2</v>
      </c>
      <c r="O14" s="21"/>
      <c r="P14" s="15"/>
      <c r="R14" s="24"/>
    </row>
    <row r="15" ht="15" customHeight="1" spans="1:18">
      <c r="A15" s="15">
        <v>12</v>
      </c>
      <c r="B15" s="16" t="s">
        <v>45</v>
      </c>
      <c r="C15" s="16" t="s">
        <v>46</v>
      </c>
      <c r="D15" s="16" t="s">
        <v>20</v>
      </c>
      <c r="E15" s="17" t="s">
        <v>42</v>
      </c>
      <c r="F15" s="18">
        <v>211</v>
      </c>
      <c r="G15" s="18">
        <f t="shared" si="0"/>
        <v>70.3333333333333</v>
      </c>
      <c r="H15" s="18">
        <f t="shared" si="1"/>
        <v>21.1</v>
      </c>
      <c r="I15" s="18">
        <v>65</v>
      </c>
      <c r="J15" s="20">
        <f t="shared" si="2"/>
        <v>26</v>
      </c>
      <c r="K15" s="20">
        <v>83.2</v>
      </c>
      <c r="L15" s="20">
        <f t="shared" si="3"/>
        <v>24.96</v>
      </c>
      <c r="M15" s="20">
        <f t="shared" si="4"/>
        <v>72.06</v>
      </c>
      <c r="N15" s="21">
        <v>3</v>
      </c>
      <c r="O15" s="21"/>
      <c r="P15" s="15"/>
      <c r="R15" s="24"/>
    </row>
    <row r="16" s="5" customFormat="1" ht="24.75" spans="1:16">
      <c r="A16" s="15">
        <v>13</v>
      </c>
      <c r="B16" s="16" t="s">
        <v>47</v>
      </c>
      <c r="C16" s="16" t="s">
        <v>48</v>
      </c>
      <c r="D16" s="19" t="s">
        <v>49</v>
      </c>
      <c r="E16" s="17" t="s">
        <v>50</v>
      </c>
      <c r="F16" s="18">
        <v>195.5</v>
      </c>
      <c r="G16" s="18">
        <f t="shared" si="0"/>
        <v>65.1666666666667</v>
      </c>
      <c r="H16" s="18">
        <f>G16*0.6</f>
        <v>39.1</v>
      </c>
      <c r="I16" s="18"/>
      <c r="J16" s="20"/>
      <c r="K16" s="20">
        <v>80</v>
      </c>
      <c r="L16" s="20">
        <f>K16*0.4</f>
        <v>32</v>
      </c>
      <c r="M16" s="20">
        <f>H16+L16</f>
        <v>71.1</v>
      </c>
      <c r="N16" s="21">
        <v>1</v>
      </c>
      <c r="O16" s="21" t="s">
        <v>22</v>
      </c>
      <c r="P16" s="22"/>
    </row>
    <row r="17" s="5" customFormat="1" ht="24.75" spans="1:16">
      <c r="A17" s="15">
        <v>14</v>
      </c>
      <c r="B17" s="16" t="s">
        <v>51</v>
      </c>
      <c r="C17" s="16" t="s">
        <v>52</v>
      </c>
      <c r="D17" s="19" t="s">
        <v>49</v>
      </c>
      <c r="E17" s="17" t="s">
        <v>50</v>
      </c>
      <c r="F17" s="18">
        <v>183.5</v>
      </c>
      <c r="G17" s="18">
        <f t="shared" si="0"/>
        <v>61.1666666666667</v>
      </c>
      <c r="H17" s="18">
        <f>G17*0.6</f>
        <v>36.7</v>
      </c>
      <c r="I17" s="18"/>
      <c r="J17" s="20"/>
      <c r="K17" s="20">
        <v>85.8</v>
      </c>
      <c r="L17" s="20">
        <f>K17*0.4</f>
        <v>34.32</v>
      </c>
      <c r="M17" s="20">
        <f>H17+L17</f>
        <v>71.02</v>
      </c>
      <c r="N17" s="21">
        <v>2</v>
      </c>
      <c r="O17" s="21"/>
      <c r="P17" s="22"/>
    </row>
    <row r="18" s="5" customFormat="1" ht="24.75" spans="1:16">
      <c r="A18" s="15">
        <v>15</v>
      </c>
      <c r="B18" s="16" t="s">
        <v>53</v>
      </c>
      <c r="C18" s="16" t="s">
        <v>54</v>
      </c>
      <c r="D18" s="19" t="s">
        <v>49</v>
      </c>
      <c r="E18" s="17" t="s">
        <v>50</v>
      </c>
      <c r="F18" s="18">
        <v>179.5</v>
      </c>
      <c r="G18" s="18">
        <f t="shared" si="0"/>
        <v>59.8333333333333</v>
      </c>
      <c r="H18" s="18">
        <f>G18*0.6</f>
        <v>35.9</v>
      </c>
      <c r="I18" s="18"/>
      <c r="J18" s="20"/>
      <c r="K18" s="20">
        <v>76.2</v>
      </c>
      <c r="L18" s="20">
        <f>K18*0.4</f>
        <v>30.48</v>
      </c>
      <c r="M18" s="20">
        <f>H18+L18</f>
        <v>66.38</v>
      </c>
      <c r="N18" s="21">
        <v>3</v>
      </c>
      <c r="O18" s="21"/>
      <c r="P18" s="22"/>
    </row>
    <row r="19" spans="1:18">
      <c r="A19" s="15">
        <v>16</v>
      </c>
      <c r="B19" s="16" t="s">
        <v>55</v>
      </c>
      <c r="C19" s="16" t="s">
        <v>56</v>
      </c>
      <c r="D19" s="16" t="s">
        <v>57</v>
      </c>
      <c r="E19" s="17" t="s">
        <v>21</v>
      </c>
      <c r="F19" s="18">
        <v>160.5</v>
      </c>
      <c r="G19" s="18">
        <f t="shared" si="0"/>
        <v>53.5</v>
      </c>
      <c r="H19" s="18">
        <f>G19*0.3</f>
        <v>16.05</v>
      </c>
      <c r="I19" s="18">
        <v>75.5</v>
      </c>
      <c r="J19" s="20">
        <f>I19*0.4</f>
        <v>30.2</v>
      </c>
      <c r="K19" s="20">
        <v>90.4</v>
      </c>
      <c r="L19" s="20">
        <f>K19*0.3</f>
        <v>27.12</v>
      </c>
      <c r="M19" s="20">
        <f>H19+J19+L19</f>
        <v>73.37</v>
      </c>
      <c r="N19" s="23">
        <v>1</v>
      </c>
      <c r="O19" s="23" t="s">
        <v>22</v>
      </c>
      <c r="P19" s="15"/>
      <c r="R19" s="24"/>
    </row>
    <row r="20" ht="15" customHeight="1" spans="1:18">
      <c r="A20" s="15">
        <v>17</v>
      </c>
      <c r="B20" s="16" t="s">
        <v>58</v>
      </c>
      <c r="C20" s="16" t="s">
        <v>59</v>
      </c>
      <c r="D20" s="16" t="s">
        <v>57</v>
      </c>
      <c r="E20" s="17" t="s">
        <v>21</v>
      </c>
      <c r="F20" s="18">
        <v>164</v>
      </c>
      <c r="G20" s="18">
        <f t="shared" si="0"/>
        <v>54.6666666666667</v>
      </c>
      <c r="H20" s="18">
        <f>G20*0.3</f>
        <v>16.4</v>
      </c>
      <c r="I20" s="18">
        <v>81.5</v>
      </c>
      <c r="J20" s="20">
        <f>I20*0.4</f>
        <v>32.6</v>
      </c>
      <c r="K20" s="20">
        <v>76.4</v>
      </c>
      <c r="L20" s="20">
        <f>K20*0.3</f>
        <v>22.92</v>
      </c>
      <c r="M20" s="20">
        <f>H20+J20+L20</f>
        <v>71.92</v>
      </c>
      <c r="N20" s="21">
        <v>2</v>
      </c>
      <c r="O20" s="21"/>
      <c r="P20" s="15"/>
      <c r="R20" s="24"/>
    </row>
    <row r="21" ht="15" customHeight="1" spans="1:18">
      <c r="A21" s="15">
        <v>18</v>
      </c>
      <c r="B21" s="16" t="s">
        <v>60</v>
      </c>
      <c r="C21" s="16" t="s">
        <v>61</v>
      </c>
      <c r="D21" s="16" t="s">
        <v>57</v>
      </c>
      <c r="E21" s="17" t="s">
        <v>21</v>
      </c>
      <c r="F21" s="18">
        <v>161.5</v>
      </c>
      <c r="G21" s="18">
        <f t="shared" si="0"/>
        <v>53.8333333333333</v>
      </c>
      <c r="H21" s="18">
        <f>G21*0.3</f>
        <v>16.15</v>
      </c>
      <c r="I21" s="18">
        <v>78.5</v>
      </c>
      <c r="J21" s="20">
        <f>I21*0.4</f>
        <v>31.4</v>
      </c>
      <c r="K21" s="20">
        <v>76.6</v>
      </c>
      <c r="L21" s="20">
        <f>K21*0.3</f>
        <v>22.98</v>
      </c>
      <c r="M21" s="20">
        <f>H21+J21+L21</f>
        <v>70.53</v>
      </c>
      <c r="N21" s="17">
        <v>3</v>
      </c>
      <c r="O21" s="17"/>
      <c r="P21" s="15"/>
      <c r="R21" s="24"/>
    </row>
  </sheetData>
  <sortState ref="R41:R50">
    <sortCondition ref="R41" descending="1"/>
  </sortState>
  <mergeCells count="2">
    <mergeCell ref="A1:B1"/>
    <mergeCell ref="A2:P2"/>
  </mergeCells>
  <pageMargins left="0.275" right="0.236111111111111" top="0.75" bottom="0.75" header="0.3" footer="0.3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I29" sqref="I29"/>
    </sheetView>
  </sheetViews>
  <sheetFormatPr defaultColWidth="9" defaultRowHeight="14.25"/>
  <sheetData>
    <row r="1" spans="1:10">
      <c r="A1" s="1"/>
      <c r="B1" s="1"/>
      <c r="C1" s="1"/>
      <c r="D1" s="1"/>
      <c r="E1" s="1"/>
      <c r="F1" s="2"/>
      <c r="G1" s="2"/>
      <c r="H1" s="1"/>
      <c r="I1" s="1"/>
      <c r="J1" s="2"/>
    </row>
    <row r="2" spans="1:10">
      <c r="A2" s="1"/>
      <c r="B2" s="1"/>
      <c r="C2" s="1"/>
      <c r="D2" s="1"/>
      <c r="E2" s="1"/>
      <c r="F2" s="2"/>
      <c r="G2" s="2"/>
      <c r="H2" s="1"/>
      <c r="I2" s="1"/>
      <c r="J2" s="2"/>
    </row>
    <row r="3" spans="1:10">
      <c r="A3" s="1"/>
      <c r="B3" s="1"/>
      <c r="C3" s="1"/>
      <c r="D3" s="1"/>
      <c r="E3" s="1"/>
      <c r="F3" s="2"/>
      <c r="G3" s="2"/>
      <c r="H3" s="1"/>
      <c r="I3" s="1"/>
      <c r="J3" s="2"/>
    </row>
    <row r="4" spans="1:10">
      <c r="A4" s="1"/>
      <c r="B4" s="1"/>
      <c r="C4" s="1"/>
      <c r="D4" s="1"/>
      <c r="E4" s="1"/>
      <c r="F4" s="2"/>
      <c r="G4" s="2"/>
      <c r="H4" s="1"/>
      <c r="I4" s="1"/>
      <c r="J4" s="2"/>
    </row>
    <row r="5" spans="1:10">
      <c r="A5" s="1"/>
      <c r="B5" s="1"/>
      <c r="C5" s="1"/>
      <c r="D5" s="1"/>
      <c r="E5" s="1"/>
      <c r="F5" s="2"/>
      <c r="G5" s="2"/>
      <c r="H5" s="1"/>
      <c r="I5" s="1"/>
      <c r="J5" s="2"/>
    </row>
    <row r="6" spans="1:10">
      <c r="A6" s="1"/>
      <c r="B6" s="1"/>
      <c r="C6" s="1"/>
      <c r="D6" s="1"/>
      <c r="E6" s="1"/>
      <c r="F6" s="2"/>
      <c r="G6" s="2"/>
      <c r="H6" s="1"/>
      <c r="I6" s="1"/>
      <c r="J6" s="2"/>
    </row>
    <row r="7" spans="1:10">
      <c r="A7" s="1"/>
      <c r="B7" s="1"/>
      <c r="C7" s="1"/>
      <c r="D7" s="1"/>
      <c r="E7" s="1"/>
      <c r="F7" s="2"/>
      <c r="G7" s="2"/>
      <c r="H7" s="1"/>
      <c r="I7" s="1"/>
      <c r="J7" s="2"/>
    </row>
    <row r="8" spans="1:10">
      <c r="A8" s="1"/>
      <c r="B8" s="1"/>
      <c r="C8" s="1"/>
      <c r="D8" s="1"/>
      <c r="E8" s="1"/>
      <c r="F8" s="2"/>
      <c r="G8" s="2"/>
      <c r="H8" s="1"/>
      <c r="I8" s="1"/>
      <c r="J8" s="2"/>
    </row>
    <row r="9" spans="1:10">
      <c r="A9" s="1"/>
      <c r="B9" s="1"/>
      <c r="C9" s="1"/>
      <c r="D9" s="1"/>
      <c r="E9" s="1"/>
      <c r="F9" s="2"/>
      <c r="G9" s="2"/>
      <c r="H9" s="1"/>
      <c r="I9" s="1"/>
      <c r="J9" s="2"/>
    </row>
    <row r="10" spans="1:10">
      <c r="A10" s="1"/>
      <c r="B10" s="1"/>
      <c r="C10" s="1"/>
      <c r="D10" s="1"/>
      <c r="E10" s="1"/>
      <c r="F10" s="2"/>
      <c r="G10" s="2"/>
      <c r="H10" s="1"/>
      <c r="I10" s="1"/>
      <c r="J10" s="2"/>
    </row>
    <row r="11" spans="1:10">
      <c r="A11" s="1"/>
      <c r="B11" s="1"/>
      <c r="C11" s="1"/>
      <c r="D11" s="1"/>
      <c r="E11" s="1"/>
      <c r="F11" s="2"/>
      <c r="G11" s="2"/>
      <c r="H11" s="1"/>
      <c r="I11" s="1"/>
      <c r="J11" s="2"/>
    </row>
    <row r="12" spans="1:10">
      <c r="A12" s="1"/>
      <c r="B12" s="1"/>
      <c r="C12" s="1"/>
      <c r="D12" s="1"/>
      <c r="E12" s="1"/>
      <c r="F12" s="2"/>
      <c r="G12" s="2"/>
      <c r="H12" s="1"/>
      <c r="I12" s="1"/>
      <c r="J12" s="2"/>
    </row>
    <row r="13" spans="1:10">
      <c r="A13" s="1"/>
      <c r="B13" s="1"/>
      <c r="C13" s="1"/>
      <c r="D13" s="1"/>
      <c r="E13" s="1"/>
      <c r="F13" s="2"/>
      <c r="G13" s="2"/>
      <c r="H13" s="1"/>
      <c r="I13" s="1"/>
      <c r="J13" s="2"/>
    </row>
    <row r="14" spans="1:10">
      <c r="A14" s="1"/>
      <c r="B14" s="1"/>
      <c r="C14" s="1"/>
      <c r="D14" s="1"/>
      <c r="E14" s="1"/>
      <c r="F14" s="2"/>
      <c r="G14" s="2"/>
      <c r="H14" s="1"/>
      <c r="I14" s="1"/>
      <c r="J14" s="2"/>
    </row>
    <row r="15" spans="1:10">
      <c r="A15" s="1"/>
      <c r="B15" s="1"/>
      <c r="C15" s="1"/>
      <c r="D15" s="1"/>
      <c r="E15" s="1"/>
      <c r="F15" s="2"/>
      <c r="G15" s="2"/>
      <c r="H15" s="1"/>
      <c r="I15" s="1"/>
      <c r="J15" s="2"/>
    </row>
    <row r="16" spans="1:10">
      <c r="A16" s="1"/>
      <c r="B16" s="1"/>
      <c r="C16" s="1"/>
      <c r="D16" s="1"/>
      <c r="E16" s="1"/>
      <c r="F16" s="2"/>
      <c r="G16" s="2"/>
      <c r="H16" s="1"/>
      <c r="I16" s="1"/>
      <c r="J16" s="2"/>
    </row>
    <row r="17" spans="1:10">
      <c r="A17" s="1"/>
      <c r="B17" s="1"/>
      <c r="C17" s="1"/>
      <c r="D17" s="1"/>
      <c r="E17" s="1"/>
      <c r="F17" s="2"/>
      <c r="G17" s="2"/>
      <c r="H17" s="1"/>
      <c r="I17" s="1"/>
      <c r="J17" s="2"/>
    </row>
    <row r="18" spans="1:10">
      <c r="A18" s="1"/>
      <c r="B18" s="1"/>
      <c r="C18" s="1"/>
      <c r="D18" s="1"/>
      <c r="E18" s="1"/>
      <c r="F18" s="2"/>
      <c r="G18" s="2"/>
      <c r="H18" s="1"/>
      <c r="I18" s="1"/>
      <c r="J18" s="2"/>
    </row>
    <row r="19" spans="1:10">
      <c r="A19" s="1"/>
      <c r="B19" s="1"/>
      <c r="C19" s="1"/>
      <c r="D19" s="1"/>
      <c r="E19" s="1"/>
      <c r="F19" s="2"/>
      <c r="G19" s="2"/>
      <c r="H19" s="1"/>
      <c r="I19" s="1"/>
      <c r="J19" s="2"/>
    </row>
    <row r="20" spans="1:10">
      <c r="A20" s="1"/>
      <c r="B20" s="1"/>
      <c r="C20" s="1"/>
      <c r="D20" s="1"/>
      <c r="E20" s="1"/>
      <c r="F20" s="2"/>
      <c r="G20" s="2"/>
      <c r="H20" s="3"/>
      <c r="I20" s="3"/>
      <c r="J20" s="2"/>
    </row>
    <row r="21" spans="1:10">
      <c r="A21" s="1"/>
      <c r="B21" s="1"/>
      <c r="C21" s="1"/>
      <c r="D21" s="1"/>
      <c r="E21" s="1"/>
      <c r="F21" s="2"/>
      <c r="G21" s="2"/>
      <c r="H21" s="3"/>
      <c r="I21" s="3"/>
      <c r="J21" s="2"/>
    </row>
  </sheetData>
  <sortState ref="J1:J21">
    <sortCondition ref="J1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社文处</dc:creator>
  <cp:lastModifiedBy>痘战</cp:lastModifiedBy>
  <dcterms:created xsi:type="dcterms:W3CDTF">2015-06-05T18:17:00Z</dcterms:created>
  <dcterms:modified xsi:type="dcterms:W3CDTF">2020-01-16T06:39:25Z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