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贵州理工学院2018年面向社会公开招聘工作人员面试成绩排名名单" sheetId="1" r:id="rId1"/>
    <sheet name="Sheet1" sheetId="2" r:id="rId2"/>
  </sheets>
  <definedNames>
    <definedName name="_xlnm._FilterDatabase" localSheetId="0" hidden="1">贵州理工学院2018年面向社会公开招聘工作人员面试成绩排名名单!$A$3:$Q$114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<sst xmlns="http://schemas.openxmlformats.org/spreadsheetml/2006/main" count="626" uniqueCount="282">
  <si>
    <t>附件一</t>
  </si>
  <si>
    <t>贵州理工学院2018年（第二批）面向社会公开招聘工作人员进入体检名单</t>
  </si>
  <si>
    <t>序号</t>
  </si>
  <si>
    <t>姓名</t>
  </si>
  <si>
    <t>报考单位及代码</t>
  </si>
  <si>
    <t>岗位代码</t>
  </si>
  <si>
    <t>考试类别</t>
  </si>
  <si>
    <t>准考证号</t>
  </si>
  <si>
    <t>笔试原始成绩</t>
  </si>
  <si>
    <t>笔试折算后成绩</t>
  </si>
  <si>
    <t>笔试折算后成绩×40%</t>
  </si>
  <si>
    <t>笔试成绩排名</t>
  </si>
  <si>
    <t>面试成绩</t>
  </si>
  <si>
    <t>面试成绩×60%</t>
  </si>
  <si>
    <t>折算后40%+60%成绩</t>
  </si>
  <si>
    <t>总成绩</t>
  </si>
  <si>
    <t>总排名</t>
  </si>
  <si>
    <t>是否进入体检</t>
  </si>
  <si>
    <t>备注</t>
  </si>
  <si>
    <t>韦正超</t>
  </si>
  <si>
    <t>机械工程学院</t>
  </si>
  <si>
    <t>000101</t>
  </si>
  <si>
    <t>C类</t>
  </si>
  <si>
    <t>2018000101005</t>
  </si>
  <si>
    <t>是</t>
  </si>
  <si>
    <t>舒成松</t>
  </si>
  <si>
    <t>2018000101003</t>
  </si>
  <si>
    <t>王仕军</t>
  </si>
  <si>
    <t>2018000101004</t>
  </si>
  <si>
    <t>张竹昕</t>
  </si>
  <si>
    <t>建筑与城市规划学院</t>
  </si>
  <si>
    <t>000201</t>
  </si>
  <si>
    <t>2018000201002</t>
  </si>
  <si>
    <t>石临风</t>
  </si>
  <si>
    <t>2018000201004</t>
  </si>
  <si>
    <t>韩颖</t>
  </si>
  <si>
    <t>2018000201003</t>
  </si>
  <si>
    <t>周安然</t>
  </si>
  <si>
    <t>2018000201001</t>
  </si>
  <si>
    <t>张春艳</t>
  </si>
  <si>
    <t>000202</t>
  </si>
  <si>
    <t>2018000202010</t>
  </si>
  <si>
    <t>李晓玲</t>
  </si>
  <si>
    <t>2018000202014</t>
  </si>
  <si>
    <t>刘键</t>
  </si>
  <si>
    <t>2018000202007</t>
  </si>
  <si>
    <t>张静</t>
  </si>
  <si>
    <t>2018000202005</t>
  </si>
  <si>
    <t>胡艺航</t>
  </si>
  <si>
    <t>2018000202013</t>
  </si>
  <si>
    <t>王琴</t>
  </si>
  <si>
    <t>2018000202011</t>
  </si>
  <si>
    <t>魏旭华</t>
  </si>
  <si>
    <t>交通工程学院</t>
  </si>
  <si>
    <t>000301</t>
  </si>
  <si>
    <t>2018000301011</t>
  </si>
  <si>
    <t>朱桃</t>
  </si>
  <si>
    <t>2018000301012</t>
  </si>
  <si>
    <t>胡月豪</t>
  </si>
  <si>
    <t>2018000301002</t>
  </si>
  <si>
    <t>侯磊</t>
  </si>
  <si>
    <t>000303</t>
  </si>
  <si>
    <t>2018000303001</t>
  </si>
  <si>
    <t>付明</t>
  </si>
  <si>
    <t>2018000303003</t>
  </si>
  <si>
    <t>严凯</t>
  </si>
  <si>
    <t>大数据学院</t>
  </si>
  <si>
    <t>000401</t>
  </si>
  <si>
    <t>2018000401005</t>
  </si>
  <si>
    <t>梁青青</t>
  </si>
  <si>
    <t>2018000401002</t>
  </si>
  <si>
    <t>吴招娣</t>
  </si>
  <si>
    <t>2018000401001</t>
  </si>
  <si>
    <t>杨添元</t>
  </si>
  <si>
    <t>航空航天工程学院</t>
  </si>
  <si>
    <t>000501</t>
  </si>
  <si>
    <t>2018000501003</t>
  </si>
  <si>
    <t>高宏建</t>
  </si>
  <si>
    <t>2018000501005</t>
  </si>
  <si>
    <t>舒开才</t>
  </si>
  <si>
    <t>2018000501004</t>
  </si>
  <si>
    <t>魏旭来</t>
  </si>
  <si>
    <t>000502</t>
  </si>
  <si>
    <t>2018000502001</t>
  </si>
  <si>
    <t>郭蕊</t>
  </si>
  <si>
    <t>2018000502002</t>
  </si>
  <si>
    <t>张玉珠</t>
  </si>
  <si>
    <t>电气与信息工程学院</t>
  </si>
  <si>
    <t>000601</t>
  </si>
  <si>
    <t>2018000601001</t>
  </si>
  <si>
    <t>李洪旭</t>
  </si>
  <si>
    <t>2018000601003</t>
  </si>
  <si>
    <t>刘苗</t>
  </si>
  <si>
    <t>2018000601002</t>
  </si>
  <si>
    <t>未参加面试</t>
  </si>
  <si>
    <t>盛飞</t>
  </si>
  <si>
    <t>000602</t>
  </si>
  <si>
    <t>2018000602003</t>
  </si>
  <si>
    <t>李夏</t>
  </si>
  <si>
    <t>2018000602007</t>
  </si>
  <si>
    <t>陈意</t>
  </si>
  <si>
    <t>2018000602014</t>
  </si>
  <si>
    <t>庞兴胜</t>
  </si>
  <si>
    <t>2018000602008</t>
  </si>
  <si>
    <t>李兴友</t>
  </si>
  <si>
    <t>2018000602012</t>
  </si>
  <si>
    <t>汪杰</t>
  </si>
  <si>
    <t>2018000602004</t>
  </si>
  <si>
    <t>伍巧珍</t>
  </si>
  <si>
    <t>经济管理学院</t>
  </si>
  <si>
    <t>000701</t>
  </si>
  <si>
    <t>2018000701003</t>
  </si>
  <si>
    <t>李洪双</t>
  </si>
  <si>
    <t>2018000701013</t>
  </si>
  <si>
    <t>陈其荣</t>
  </si>
  <si>
    <t>2018000701005</t>
  </si>
  <si>
    <t>曾浩</t>
  </si>
  <si>
    <t>2018000701007</t>
  </si>
  <si>
    <t>李桢</t>
  </si>
  <si>
    <t>2018000701001</t>
  </si>
  <si>
    <t>朱芳香</t>
  </si>
  <si>
    <t>2018000701010</t>
  </si>
  <si>
    <t>钟乾</t>
  </si>
  <si>
    <t>000702</t>
  </si>
  <si>
    <t>2018000702004</t>
  </si>
  <si>
    <t>赵红</t>
  </si>
  <si>
    <t>2018000702003</t>
  </si>
  <si>
    <t>尚扬</t>
  </si>
  <si>
    <t>2018000702002</t>
  </si>
  <si>
    <t>邓冶</t>
  </si>
  <si>
    <t>大学外语教学部</t>
  </si>
  <si>
    <t>000801</t>
  </si>
  <si>
    <t>A类</t>
  </si>
  <si>
    <t>2018000801014</t>
  </si>
  <si>
    <t>张郁佳</t>
  </si>
  <si>
    <t>2018000801003</t>
  </si>
  <si>
    <t>罗秋梅</t>
  </si>
  <si>
    <t>2018000801006</t>
  </si>
  <si>
    <t>夏茜</t>
  </si>
  <si>
    <t>2018000801018</t>
  </si>
  <si>
    <t>李进荣</t>
  </si>
  <si>
    <t>2018000801008</t>
  </si>
  <si>
    <t>赵盼</t>
  </si>
  <si>
    <t>2018000801029</t>
  </si>
  <si>
    <t>刘锐</t>
  </si>
  <si>
    <t>2018000801010</t>
  </si>
  <si>
    <t>王晓</t>
  </si>
  <si>
    <t>2018000801011</t>
  </si>
  <si>
    <t>钱丽萍</t>
  </si>
  <si>
    <t>2018000801007</t>
  </si>
  <si>
    <t>侯再宣</t>
  </si>
  <si>
    <t>马克思主义学院</t>
  </si>
  <si>
    <t>000901</t>
  </si>
  <si>
    <t>2018000901014</t>
  </si>
  <si>
    <t>首兰兰</t>
  </si>
  <si>
    <t>2018000901028</t>
  </si>
  <si>
    <t>刘应</t>
  </si>
  <si>
    <t>2018000901002</t>
  </si>
  <si>
    <t>王殿君</t>
  </si>
  <si>
    <t>2018000901003</t>
  </si>
  <si>
    <t>李娜</t>
  </si>
  <si>
    <t>2018000901034</t>
  </si>
  <si>
    <t>李远凤</t>
  </si>
  <si>
    <t>2018000901017</t>
  </si>
  <si>
    <t>吴鲍兰</t>
  </si>
  <si>
    <t>2018000901015</t>
  </si>
  <si>
    <t>张嫣然</t>
  </si>
  <si>
    <t>2018000901010</t>
  </si>
  <si>
    <t>龚发达</t>
  </si>
  <si>
    <t>2018000901018</t>
  </si>
  <si>
    <t>马强</t>
  </si>
  <si>
    <t>2018000901007</t>
  </si>
  <si>
    <t>刘晓晓</t>
  </si>
  <si>
    <t>2018000901009</t>
  </si>
  <si>
    <t>李正高</t>
  </si>
  <si>
    <t>2018000901001</t>
  </si>
  <si>
    <t>李能</t>
  </si>
  <si>
    <t>2018000901025</t>
  </si>
  <si>
    <t>谢瑛</t>
  </si>
  <si>
    <t>2018000901035</t>
  </si>
  <si>
    <t>胥城墙</t>
  </si>
  <si>
    <t>2018000901013</t>
  </si>
  <si>
    <t>彭显璐</t>
  </si>
  <si>
    <t>体育教学部</t>
  </si>
  <si>
    <t>001001</t>
  </si>
  <si>
    <t>2018001001019</t>
  </si>
  <si>
    <t>陈先才</t>
  </si>
  <si>
    <t>2018001001017</t>
  </si>
  <si>
    <t>侯光定</t>
  </si>
  <si>
    <t>2018001001002</t>
  </si>
  <si>
    <t>吴浩</t>
  </si>
  <si>
    <t>工程训练中心</t>
  </si>
  <si>
    <t>001101</t>
  </si>
  <si>
    <t>2018001101003</t>
  </si>
  <si>
    <t>王颖颖</t>
  </si>
  <si>
    <t>图书馆</t>
  </si>
  <si>
    <t>001201</t>
  </si>
  <si>
    <t>2018001201001</t>
  </si>
  <si>
    <t>陈维</t>
  </si>
  <si>
    <t>2018001201002</t>
  </si>
  <si>
    <t>廖倩</t>
  </si>
  <si>
    <t>2018001201003</t>
  </si>
  <si>
    <t>史云娇</t>
  </si>
  <si>
    <t>学生工作部</t>
  </si>
  <si>
    <t>001401</t>
  </si>
  <si>
    <t>2018001401230</t>
  </si>
  <si>
    <t>邓珏</t>
  </si>
  <si>
    <t>2018001401090</t>
  </si>
  <si>
    <t>周红韵</t>
  </si>
  <si>
    <t>2018001401026</t>
  </si>
  <si>
    <t>李刚</t>
  </si>
  <si>
    <t>2018001401264</t>
  </si>
  <si>
    <t>吴亚东</t>
  </si>
  <si>
    <t>2018001401178</t>
  </si>
  <si>
    <t>黄文粤</t>
  </si>
  <si>
    <t>2018001401263</t>
  </si>
  <si>
    <t>王雪嫣</t>
  </si>
  <si>
    <t>2018001401016</t>
  </si>
  <si>
    <t>欧阳妩怡</t>
  </si>
  <si>
    <t>2018001401180</t>
  </si>
  <si>
    <t>董伟啟</t>
  </si>
  <si>
    <t>2018001401005</t>
  </si>
  <si>
    <t>吴晓燕</t>
  </si>
  <si>
    <t>2018001401086</t>
  </si>
  <si>
    <t>吴爽</t>
  </si>
  <si>
    <t>2018001401085</t>
  </si>
  <si>
    <t>耿晓琴</t>
  </si>
  <si>
    <t>2018001401272</t>
  </si>
  <si>
    <t>高林娇</t>
  </si>
  <si>
    <t>2018001401112</t>
  </si>
  <si>
    <t>杨云胜</t>
  </si>
  <si>
    <t>2018001401007</t>
  </si>
  <si>
    <t>王玉娇</t>
  </si>
  <si>
    <t>2018001401287</t>
  </si>
  <si>
    <t>冶海姣</t>
  </si>
  <si>
    <t>2018001401262</t>
  </si>
  <si>
    <t>赵欢欢</t>
  </si>
  <si>
    <t>2018001401355</t>
  </si>
  <si>
    <t>张作尧</t>
  </si>
  <si>
    <t>2018001401251</t>
  </si>
  <si>
    <t>杨兴莉</t>
  </si>
  <si>
    <t>2018001401022</t>
  </si>
  <si>
    <t>陈娟</t>
  </si>
  <si>
    <t>2018001401219</t>
  </si>
  <si>
    <t>刘倩</t>
  </si>
  <si>
    <t>2018001401052</t>
  </si>
  <si>
    <t>刘晓歌</t>
  </si>
  <si>
    <t>计划财务处</t>
  </si>
  <si>
    <t>001601</t>
  </si>
  <si>
    <t>2018001601001</t>
  </si>
  <si>
    <t>陈伊淳</t>
  </si>
  <si>
    <t>2018001601003</t>
  </si>
  <si>
    <t>蔡培</t>
  </si>
  <si>
    <t>2018001601011</t>
  </si>
  <si>
    <t>姚瑶</t>
  </si>
  <si>
    <t>2018001601005</t>
  </si>
  <si>
    <t>成瑗</t>
  </si>
  <si>
    <t>2018001601002</t>
  </si>
  <si>
    <t>谌荟霖</t>
  </si>
  <si>
    <t>2018001601004</t>
  </si>
  <si>
    <t>石星开</t>
  </si>
  <si>
    <t>保卫处</t>
  </si>
  <si>
    <t>001701</t>
  </si>
  <si>
    <t>2018001701035</t>
  </si>
  <si>
    <t>许晗</t>
  </si>
  <si>
    <t>2018001701018</t>
  </si>
  <si>
    <t>李永超</t>
  </si>
  <si>
    <t>2018001701022</t>
  </si>
  <si>
    <t>罗敏</t>
  </si>
  <si>
    <t>教务处</t>
  </si>
  <si>
    <t>001801</t>
  </si>
  <si>
    <t>2018001801026</t>
  </si>
  <si>
    <t>陈曦</t>
  </si>
  <si>
    <t>2018001801014</t>
  </si>
  <si>
    <t>郭应敏</t>
  </si>
  <si>
    <t>2018001801016</t>
  </si>
  <si>
    <t>罗珊</t>
  </si>
  <si>
    <t>2018001801038</t>
  </si>
  <si>
    <t>董琳</t>
  </si>
  <si>
    <t>2018001801030</t>
  </si>
  <si>
    <t>王谦</t>
  </si>
  <si>
    <t>2018001801005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</si>
</sst>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sz val="6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horizontal="center" wrapText="1"/>
    </xf>
    <xf numFmtId="176" fontId="1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0" fontId="8" fillId="0" borderId="3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5"/>
  <sheetViews>
    <sheetView tabSelected="1" zoomScale="145" zoomScaleNormal="145" workbookViewId="0">
      <pane ySplit="3" topLeftCell="A91" activePane="bottomLeft" state="frozen"/>
      <selection/>
      <selection pane="bottomLeft" activeCell="A109" sqref="$A109:$XFD110"/>
    </sheetView>
  </sheetViews>
  <sheetFormatPr defaultColWidth="9" defaultRowHeight="12" customHeight="1"/>
  <cols>
    <col min="1" max="1" width="4" style="1" customWidth="1"/>
    <col min="2" max="2" width="8.26666666666667" style="1" customWidth="1"/>
    <col min="3" max="3" width="15.5666666666667" style="1" customWidth="1"/>
    <col min="4" max="4" width="9.24166666666667" style="1" customWidth="1"/>
    <col min="5" max="5" width="6.725" style="1" customWidth="1"/>
    <col min="6" max="6" width="15.4333333333333" style="1" customWidth="1"/>
    <col min="7" max="7" width="6.625" style="1" customWidth="1"/>
    <col min="8" max="8" width="7.84166666666667" style="1" customWidth="1"/>
    <col min="9" max="9" width="8.65833333333333" style="1" customWidth="1"/>
    <col min="10" max="10" width="6.40833333333333" style="1" customWidth="1"/>
    <col min="11" max="11" width="8.15" style="4" customWidth="1"/>
    <col min="12" max="12" width="7.3" style="5" customWidth="1"/>
    <col min="13" max="13" width="7.975" style="1" customWidth="1"/>
    <col min="14" max="14" width="6.625" style="6" customWidth="1"/>
    <col min="15" max="16" width="7.71666666666667" style="1" customWidth="1"/>
    <col min="17" max="17" width="7.01666666666667" style="7" customWidth="1"/>
    <col min="18" max="16384" width="9" style="1"/>
  </cols>
  <sheetData>
    <row r="1" s="1" customFormat="1" customHeight="1" spans="1:17">
      <c r="A1" s="8" t="s">
        <v>0</v>
      </c>
      <c r="B1" s="6"/>
      <c r="C1" s="6"/>
      <c r="D1" s="6"/>
      <c r="E1" s="6"/>
      <c r="F1" s="6"/>
      <c r="G1" s="6"/>
      <c r="H1" s="6"/>
      <c r="I1" s="6"/>
      <c r="J1" s="6"/>
      <c r="K1" s="4"/>
      <c r="L1" s="4"/>
      <c r="M1" s="6"/>
      <c r="N1" s="6"/>
      <c r="O1" s="6"/>
      <c r="P1" s="6"/>
      <c r="Q1" s="6"/>
    </row>
    <row r="2" s="2" customFormat="1" ht="32.1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15"/>
      <c r="L2" s="15"/>
      <c r="M2" s="9"/>
      <c r="N2" s="9"/>
      <c r="O2" s="9"/>
      <c r="P2" s="9"/>
      <c r="Q2" s="9"/>
    </row>
    <row r="3" s="3" customFormat="1" ht="51" customHeight="1" spans="1:1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6" t="s">
        <v>12</v>
      </c>
      <c r="L3" s="16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</row>
    <row r="4" s="2" customFormat="1" customHeight="1" spans="1:17">
      <c r="A4" s="11">
        <v>1</v>
      </c>
      <c r="B4" s="12" t="s">
        <v>19</v>
      </c>
      <c r="C4" s="12" t="s">
        <v>20</v>
      </c>
      <c r="D4" s="12" t="s">
        <v>21</v>
      </c>
      <c r="E4" s="12" t="s">
        <v>22</v>
      </c>
      <c r="F4" s="12" t="s">
        <v>23</v>
      </c>
      <c r="G4" s="13">
        <v>81.1</v>
      </c>
      <c r="H4" s="13">
        <v>81.1</v>
      </c>
      <c r="I4" s="17">
        <f t="shared" ref="I4:I67" si="0">H4*0.4</f>
        <v>32.44</v>
      </c>
      <c r="J4" s="18">
        <v>1</v>
      </c>
      <c r="K4" s="17">
        <v>84.33</v>
      </c>
      <c r="L4" s="17">
        <f t="shared" ref="L4:L67" si="1">K4*0.6</f>
        <v>50.598</v>
      </c>
      <c r="M4" s="17">
        <f t="shared" ref="M4:M67" si="2">I4+L4</f>
        <v>83.038</v>
      </c>
      <c r="N4" s="17">
        <f t="shared" ref="N4:N67" si="3">H4*0.4+K4*0.6</f>
        <v>83.038</v>
      </c>
      <c r="O4" s="19">
        <f>RANK(N4,$N$4:$N$6)</f>
        <v>1</v>
      </c>
      <c r="P4" s="19" t="s">
        <v>24</v>
      </c>
      <c r="Q4" s="19"/>
    </row>
    <row r="5" s="2" customFormat="1" customHeight="1" spans="1:17">
      <c r="A5" s="11">
        <v>2</v>
      </c>
      <c r="B5" s="12" t="s">
        <v>25</v>
      </c>
      <c r="C5" s="12" t="s">
        <v>20</v>
      </c>
      <c r="D5" s="12" t="s">
        <v>21</v>
      </c>
      <c r="E5" s="12" t="s">
        <v>22</v>
      </c>
      <c r="F5" s="12" t="s">
        <v>26</v>
      </c>
      <c r="G5" s="13">
        <v>73.4</v>
      </c>
      <c r="H5" s="13">
        <v>73.4</v>
      </c>
      <c r="I5" s="17">
        <f t="shared" si="0"/>
        <v>29.36</v>
      </c>
      <c r="J5" s="18">
        <v>2</v>
      </c>
      <c r="K5" s="17">
        <v>88.67</v>
      </c>
      <c r="L5" s="17">
        <f t="shared" si="1"/>
        <v>53.202</v>
      </c>
      <c r="M5" s="17">
        <f t="shared" si="2"/>
        <v>82.562</v>
      </c>
      <c r="N5" s="17">
        <f t="shared" si="3"/>
        <v>82.562</v>
      </c>
      <c r="O5" s="19">
        <f>RANK(N5,$N$4:$N$6)</f>
        <v>2</v>
      </c>
      <c r="P5" s="19"/>
      <c r="Q5" s="20"/>
    </row>
    <row r="6" s="2" customFormat="1" customHeight="1" spans="1:17">
      <c r="A6" s="11">
        <v>3</v>
      </c>
      <c r="B6" s="12" t="s">
        <v>27</v>
      </c>
      <c r="C6" s="12" t="s">
        <v>20</v>
      </c>
      <c r="D6" s="12" t="s">
        <v>21</v>
      </c>
      <c r="E6" s="12" t="s">
        <v>22</v>
      </c>
      <c r="F6" s="12" t="s">
        <v>28</v>
      </c>
      <c r="G6" s="13">
        <v>70.6</v>
      </c>
      <c r="H6" s="13">
        <v>70.6</v>
      </c>
      <c r="I6" s="17">
        <f t="shared" si="0"/>
        <v>28.24</v>
      </c>
      <c r="J6" s="18">
        <v>3</v>
      </c>
      <c r="K6" s="17">
        <v>80.33</v>
      </c>
      <c r="L6" s="17">
        <f t="shared" si="1"/>
        <v>48.198</v>
      </c>
      <c r="M6" s="17">
        <f t="shared" si="2"/>
        <v>76.438</v>
      </c>
      <c r="N6" s="17">
        <f t="shared" si="3"/>
        <v>76.438</v>
      </c>
      <c r="O6" s="19">
        <f>RANK(N6,$N$4:$N$6)</f>
        <v>3</v>
      </c>
      <c r="P6" s="19"/>
      <c r="Q6" s="19"/>
    </row>
    <row r="7" s="2" customFormat="1" customHeight="1" spans="1:17">
      <c r="A7" s="11">
        <v>4</v>
      </c>
      <c r="B7" s="12" t="s">
        <v>29</v>
      </c>
      <c r="C7" s="14" t="s">
        <v>30</v>
      </c>
      <c r="D7" s="12" t="s">
        <v>31</v>
      </c>
      <c r="E7" s="12" t="s">
        <v>22</v>
      </c>
      <c r="F7" s="12" t="s">
        <v>32</v>
      </c>
      <c r="G7" s="13">
        <v>76.5</v>
      </c>
      <c r="H7" s="13">
        <v>76.5</v>
      </c>
      <c r="I7" s="17">
        <f t="shared" si="0"/>
        <v>30.6</v>
      </c>
      <c r="J7" s="18">
        <v>2</v>
      </c>
      <c r="K7" s="17">
        <v>93.67</v>
      </c>
      <c r="L7" s="17">
        <f t="shared" si="1"/>
        <v>56.202</v>
      </c>
      <c r="M7" s="17">
        <f t="shared" si="2"/>
        <v>86.802</v>
      </c>
      <c r="N7" s="17">
        <f t="shared" si="3"/>
        <v>86.802</v>
      </c>
      <c r="O7" s="19">
        <f>RANK(N7,$N$7:$N$10)</f>
        <v>1</v>
      </c>
      <c r="P7" s="19" t="s">
        <v>24</v>
      </c>
      <c r="Q7" s="19"/>
    </row>
    <row r="8" s="2" customFormat="1" customHeight="1" spans="1:17">
      <c r="A8" s="11">
        <v>5</v>
      </c>
      <c r="B8" s="12" t="s">
        <v>33</v>
      </c>
      <c r="C8" s="14" t="s">
        <v>30</v>
      </c>
      <c r="D8" s="12" t="s">
        <v>31</v>
      </c>
      <c r="E8" s="12" t="s">
        <v>22</v>
      </c>
      <c r="F8" s="12" t="s">
        <v>34</v>
      </c>
      <c r="G8" s="13">
        <v>77.6</v>
      </c>
      <c r="H8" s="13">
        <v>77.6</v>
      </c>
      <c r="I8" s="17">
        <f t="shared" si="0"/>
        <v>31.04</v>
      </c>
      <c r="J8" s="18">
        <v>1</v>
      </c>
      <c r="K8" s="17">
        <v>88.67</v>
      </c>
      <c r="L8" s="17">
        <f t="shared" si="1"/>
        <v>53.202</v>
      </c>
      <c r="M8" s="17">
        <f t="shared" si="2"/>
        <v>84.242</v>
      </c>
      <c r="N8" s="17">
        <f t="shared" si="3"/>
        <v>84.242</v>
      </c>
      <c r="O8" s="19">
        <f>RANK(N8,$N$7:$N$10)</f>
        <v>2</v>
      </c>
      <c r="P8" s="19" t="s">
        <v>24</v>
      </c>
      <c r="Q8" s="19"/>
    </row>
    <row r="9" s="2" customFormat="1" customHeight="1" spans="1:17">
      <c r="A9" s="11">
        <v>6</v>
      </c>
      <c r="B9" s="12" t="s">
        <v>35</v>
      </c>
      <c r="C9" s="14" t="s">
        <v>30</v>
      </c>
      <c r="D9" s="12" t="s">
        <v>31</v>
      </c>
      <c r="E9" s="12" t="s">
        <v>22</v>
      </c>
      <c r="F9" s="12" t="s">
        <v>36</v>
      </c>
      <c r="G9" s="13">
        <v>76.5</v>
      </c>
      <c r="H9" s="13">
        <v>76.5</v>
      </c>
      <c r="I9" s="17">
        <f t="shared" si="0"/>
        <v>30.6</v>
      </c>
      <c r="J9" s="18">
        <v>2</v>
      </c>
      <c r="K9" s="17">
        <v>88.67</v>
      </c>
      <c r="L9" s="17">
        <f t="shared" si="1"/>
        <v>53.202</v>
      </c>
      <c r="M9" s="17">
        <f t="shared" si="2"/>
        <v>83.802</v>
      </c>
      <c r="N9" s="17">
        <f t="shared" si="3"/>
        <v>83.802</v>
      </c>
      <c r="O9" s="19">
        <f>RANK(N9,$N$7:$N$10)</f>
        <v>3</v>
      </c>
      <c r="P9" s="19"/>
      <c r="Q9" s="19"/>
    </row>
    <row r="10" s="2" customFormat="1" customHeight="1" spans="1:17">
      <c r="A10" s="11">
        <v>7</v>
      </c>
      <c r="B10" s="12" t="s">
        <v>37</v>
      </c>
      <c r="C10" s="14" t="s">
        <v>30</v>
      </c>
      <c r="D10" s="12" t="s">
        <v>31</v>
      </c>
      <c r="E10" s="12" t="s">
        <v>22</v>
      </c>
      <c r="F10" s="12" t="s">
        <v>38</v>
      </c>
      <c r="G10" s="13">
        <v>70.4</v>
      </c>
      <c r="H10" s="13">
        <v>70.4</v>
      </c>
      <c r="I10" s="17">
        <f t="shared" si="0"/>
        <v>28.16</v>
      </c>
      <c r="J10" s="18">
        <v>5</v>
      </c>
      <c r="K10" s="17">
        <v>91</v>
      </c>
      <c r="L10" s="17">
        <f t="shared" si="1"/>
        <v>54.6</v>
      </c>
      <c r="M10" s="17">
        <f t="shared" si="2"/>
        <v>82.76</v>
      </c>
      <c r="N10" s="17">
        <f t="shared" si="3"/>
        <v>82.76</v>
      </c>
      <c r="O10" s="19">
        <f>RANK(N10,$N$7:$N$10)</f>
        <v>4</v>
      </c>
      <c r="P10" s="19"/>
      <c r="Q10" s="19"/>
    </row>
    <row r="11" s="2" customFormat="1" customHeight="1" spans="1:17">
      <c r="A11" s="11">
        <v>8</v>
      </c>
      <c r="B11" s="12" t="s">
        <v>39</v>
      </c>
      <c r="C11" s="14" t="s">
        <v>30</v>
      </c>
      <c r="D11" s="12" t="s">
        <v>40</v>
      </c>
      <c r="E11" s="12" t="s">
        <v>22</v>
      </c>
      <c r="F11" s="12" t="s">
        <v>41</v>
      </c>
      <c r="G11" s="13">
        <v>79.1</v>
      </c>
      <c r="H11" s="13">
        <v>79.1</v>
      </c>
      <c r="I11" s="17">
        <f t="shared" si="0"/>
        <v>31.64</v>
      </c>
      <c r="J11" s="18">
        <v>1</v>
      </c>
      <c r="K11" s="17">
        <v>87</v>
      </c>
      <c r="L11" s="17">
        <f t="shared" si="1"/>
        <v>52.2</v>
      </c>
      <c r="M11" s="17">
        <f t="shared" si="2"/>
        <v>83.84</v>
      </c>
      <c r="N11" s="17">
        <f t="shared" si="3"/>
        <v>83.84</v>
      </c>
      <c r="O11" s="19">
        <f t="shared" ref="O11:O16" si="4">RANK(N11,$N$11:$N$16)</f>
        <v>1</v>
      </c>
      <c r="P11" s="19" t="s">
        <v>24</v>
      </c>
      <c r="Q11" s="19"/>
    </row>
    <row r="12" s="2" customFormat="1" customHeight="1" spans="1:17">
      <c r="A12" s="11">
        <v>9</v>
      </c>
      <c r="B12" s="12" t="s">
        <v>42</v>
      </c>
      <c r="C12" s="14" t="s">
        <v>30</v>
      </c>
      <c r="D12" s="12" t="s">
        <v>40</v>
      </c>
      <c r="E12" s="12" t="s">
        <v>22</v>
      </c>
      <c r="F12" s="12" t="s">
        <v>43</v>
      </c>
      <c r="G12" s="13">
        <v>76.7</v>
      </c>
      <c r="H12" s="13">
        <v>76.7</v>
      </c>
      <c r="I12" s="17">
        <f t="shared" si="0"/>
        <v>30.68</v>
      </c>
      <c r="J12" s="18">
        <v>3</v>
      </c>
      <c r="K12" s="17">
        <v>88</v>
      </c>
      <c r="L12" s="17">
        <f t="shared" si="1"/>
        <v>52.8</v>
      </c>
      <c r="M12" s="17">
        <f t="shared" si="2"/>
        <v>83.48</v>
      </c>
      <c r="N12" s="17">
        <f t="shared" si="3"/>
        <v>83.48</v>
      </c>
      <c r="O12" s="19">
        <f t="shared" si="4"/>
        <v>2</v>
      </c>
      <c r="P12" s="19" t="s">
        <v>24</v>
      </c>
      <c r="Q12" s="19"/>
    </row>
    <row r="13" s="2" customFormat="1" customHeight="1" spans="1:17">
      <c r="A13" s="11">
        <v>10</v>
      </c>
      <c r="B13" s="12" t="s">
        <v>44</v>
      </c>
      <c r="C13" s="14" t="s">
        <v>30</v>
      </c>
      <c r="D13" s="12" t="s">
        <v>40</v>
      </c>
      <c r="E13" s="12" t="s">
        <v>22</v>
      </c>
      <c r="F13" s="12" t="s">
        <v>45</v>
      </c>
      <c r="G13" s="13">
        <v>78.4</v>
      </c>
      <c r="H13" s="13">
        <v>78.4</v>
      </c>
      <c r="I13" s="17">
        <f t="shared" si="0"/>
        <v>31.36</v>
      </c>
      <c r="J13" s="18">
        <v>2</v>
      </c>
      <c r="K13" s="17">
        <v>86.67</v>
      </c>
      <c r="L13" s="17">
        <f t="shared" si="1"/>
        <v>52.002</v>
      </c>
      <c r="M13" s="17">
        <f t="shared" si="2"/>
        <v>83.362</v>
      </c>
      <c r="N13" s="17">
        <f t="shared" si="3"/>
        <v>83.362</v>
      </c>
      <c r="O13" s="19">
        <f t="shared" si="4"/>
        <v>3</v>
      </c>
      <c r="P13" s="19"/>
      <c r="Q13" s="19"/>
    </row>
    <row r="14" s="2" customFormat="1" customHeight="1" spans="1:17">
      <c r="A14" s="11">
        <v>11</v>
      </c>
      <c r="B14" s="12" t="s">
        <v>46</v>
      </c>
      <c r="C14" s="14" t="s">
        <v>30</v>
      </c>
      <c r="D14" s="12" t="s">
        <v>40</v>
      </c>
      <c r="E14" s="12" t="s">
        <v>22</v>
      </c>
      <c r="F14" s="12" t="s">
        <v>47</v>
      </c>
      <c r="G14" s="13">
        <v>74.9</v>
      </c>
      <c r="H14" s="13">
        <v>74.9</v>
      </c>
      <c r="I14" s="17">
        <f t="shared" si="0"/>
        <v>29.96</v>
      </c>
      <c r="J14" s="18">
        <v>4</v>
      </c>
      <c r="K14" s="17">
        <v>88.33</v>
      </c>
      <c r="L14" s="17">
        <f t="shared" si="1"/>
        <v>52.998</v>
      </c>
      <c r="M14" s="17">
        <f t="shared" si="2"/>
        <v>82.958</v>
      </c>
      <c r="N14" s="17">
        <f t="shared" si="3"/>
        <v>82.958</v>
      </c>
      <c r="O14" s="19">
        <f t="shared" si="4"/>
        <v>4</v>
      </c>
      <c r="P14" s="19"/>
      <c r="Q14" s="19"/>
    </row>
    <row r="15" s="2" customFormat="1" customHeight="1" spans="1:17">
      <c r="A15" s="11">
        <v>12</v>
      </c>
      <c r="B15" s="12" t="s">
        <v>48</v>
      </c>
      <c r="C15" s="14" t="s">
        <v>30</v>
      </c>
      <c r="D15" s="12" t="s">
        <v>40</v>
      </c>
      <c r="E15" s="12" t="s">
        <v>22</v>
      </c>
      <c r="F15" s="12" t="s">
        <v>49</v>
      </c>
      <c r="G15" s="13">
        <v>72</v>
      </c>
      <c r="H15" s="13">
        <v>72</v>
      </c>
      <c r="I15" s="17">
        <f t="shared" si="0"/>
        <v>28.8</v>
      </c>
      <c r="J15" s="18">
        <v>5</v>
      </c>
      <c r="K15" s="17">
        <v>90.17</v>
      </c>
      <c r="L15" s="17">
        <f t="shared" si="1"/>
        <v>54.102</v>
      </c>
      <c r="M15" s="17">
        <f t="shared" si="2"/>
        <v>82.902</v>
      </c>
      <c r="N15" s="17">
        <f t="shared" si="3"/>
        <v>82.902</v>
      </c>
      <c r="O15" s="19">
        <f t="shared" si="4"/>
        <v>5</v>
      </c>
      <c r="P15" s="19"/>
      <c r="Q15" s="19"/>
    </row>
    <row r="16" s="2" customFormat="1" customHeight="1" spans="1:17">
      <c r="A16" s="11">
        <v>13</v>
      </c>
      <c r="B16" s="12" t="s">
        <v>50</v>
      </c>
      <c r="C16" s="14" t="s">
        <v>30</v>
      </c>
      <c r="D16" s="12" t="s">
        <v>40</v>
      </c>
      <c r="E16" s="12" t="s">
        <v>22</v>
      </c>
      <c r="F16" s="12" t="s">
        <v>51</v>
      </c>
      <c r="G16" s="13">
        <v>70.5</v>
      </c>
      <c r="H16" s="13">
        <v>70.5</v>
      </c>
      <c r="I16" s="17">
        <f t="shared" si="0"/>
        <v>28.2</v>
      </c>
      <c r="J16" s="18">
        <v>6</v>
      </c>
      <c r="K16" s="17">
        <v>90.33</v>
      </c>
      <c r="L16" s="17">
        <f t="shared" si="1"/>
        <v>54.198</v>
      </c>
      <c r="M16" s="17">
        <f t="shared" si="2"/>
        <v>82.398</v>
      </c>
      <c r="N16" s="17">
        <f t="shared" si="3"/>
        <v>82.398</v>
      </c>
      <c r="O16" s="19">
        <f t="shared" si="4"/>
        <v>6</v>
      </c>
      <c r="P16" s="19"/>
      <c r="Q16" s="19"/>
    </row>
    <row r="17" s="2" customFormat="1" customHeight="1" spans="1:17">
      <c r="A17" s="11">
        <v>14</v>
      </c>
      <c r="B17" s="12" t="s">
        <v>52</v>
      </c>
      <c r="C17" s="12" t="s">
        <v>53</v>
      </c>
      <c r="D17" s="12" t="s">
        <v>54</v>
      </c>
      <c r="E17" s="12" t="s">
        <v>22</v>
      </c>
      <c r="F17" s="12" t="s">
        <v>55</v>
      </c>
      <c r="G17" s="13">
        <v>80</v>
      </c>
      <c r="H17" s="13">
        <v>80</v>
      </c>
      <c r="I17" s="17">
        <f t="shared" si="0"/>
        <v>32</v>
      </c>
      <c r="J17" s="18">
        <v>3</v>
      </c>
      <c r="K17" s="17">
        <v>92.33</v>
      </c>
      <c r="L17" s="17">
        <f t="shared" si="1"/>
        <v>55.398</v>
      </c>
      <c r="M17" s="17">
        <f t="shared" si="2"/>
        <v>87.398</v>
      </c>
      <c r="N17" s="17">
        <f t="shared" si="3"/>
        <v>87.398</v>
      </c>
      <c r="O17" s="19">
        <f>RANK(N17,$N$17:$N$19)</f>
        <v>1</v>
      </c>
      <c r="P17" s="19" t="s">
        <v>24</v>
      </c>
      <c r="Q17" s="19"/>
    </row>
    <row r="18" s="2" customFormat="1" customHeight="1" spans="1:17">
      <c r="A18" s="11">
        <v>15</v>
      </c>
      <c r="B18" s="12" t="s">
        <v>56</v>
      </c>
      <c r="C18" s="12" t="s">
        <v>53</v>
      </c>
      <c r="D18" s="12" t="s">
        <v>54</v>
      </c>
      <c r="E18" s="12" t="s">
        <v>22</v>
      </c>
      <c r="F18" s="12" t="s">
        <v>57</v>
      </c>
      <c r="G18" s="13">
        <v>82.1</v>
      </c>
      <c r="H18" s="13">
        <v>82.1</v>
      </c>
      <c r="I18" s="17">
        <f t="shared" si="0"/>
        <v>32.84</v>
      </c>
      <c r="J18" s="18">
        <v>1</v>
      </c>
      <c r="K18" s="17">
        <v>87.67</v>
      </c>
      <c r="L18" s="17">
        <f t="shared" si="1"/>
        <v>52.602</v>
      </c>
      <c r="M18" s="17">
        <f t="shared" si="2"/>
        <v>85.442</v>
      </c>
      <c r="N18" s="17">
        <f t="shared" si="3"/>
        <v>85.442</v>
      </c>
      <c r="O18" s="19">
        <f>RANK(N18,$N$17:$N$19)</f>
        <v>2</v>
      </c>
      <c r="P18" s="19"/>
      <c r="Q18" s="19"/>
    </row>
    <row r="19" s="2" customFormat="1" customHeight="1" spans="1:17">
      <c r="A19" s="11">
        <v>16</v>
      </c>
      <c r="B19" s="12" t="s">
        <v>58</v>
      </c>
      <c r="C19" s="12" t="s">
        <v>53</v>
      </c>
      <c r="D19" s="12" t="s">
        <v>54</v>
      </c>
      <c r="E19" s="12" t="s">
        <v>22</v>
      </c>
      <c r="F19" s="12" t="s">
        <v>59</v>
      </c>
      <c r="G19" s="13">
        <v>81.7</v>
      </c>
      <c r="H19" s="13">
        <v>81.7</v>
      </c>
      <c r="I19" s="17">
        <f t="shared" si="0"/>
        <v>32.68</v>
      </c>
      <c r="J19" s="18">
        <v>2</v>
      </c>
      <c r="K19" s="17">
        <v>87.67</v>
      </c>
      <c r="L19" s="17">
        <f t="shared" si="1"/>
        <v>52.602</v>
      </c>
      <c r="M19" s="17">
        <f t="shared" si="2"/>
        <v>85.282</v>
      </c>
      <c r="N19" s="17">
        <f t="shared" si="3"/>
        <v>85.282</v>
      </c>
      <c r="O19" s="19">
        <f>RANK(N19,$N$17:$N$19)</f>
        <v>3</v>
      </c>
      <c r="P19" s="19"/>
      <c r="Q19" s="19"/>
    </row>
    <row r="20" s="2" customFormat="1" customHeight="1" spans="1:17">
      <c r="A20" s="11">
        <v>17</v>
      </c>
      <c r="B20" s="12" t="s">
        <v>60</v>
      </c>
      <c r="C20" s="12" t="s">
        <v>53</v>
      </c>
      <c r="D20" s="12" t="s">
        <v>61</v>
      </c>
      <c r="E20" s="12" t="s">
        <v>22</v>
      </c>
      <c r="F20" s="12" t="s">
        <v>62</v>
      </c>
      <c r="G20" s="13">
        <v>73.1</v>
      </c>
      <c r="H20" s="13">
        <v>73.1</v>
      </c>
      <c r="I20" s="17">
        <f t="shared" si="0"/>
        <v>29.24</v>
      </c>
      <c r="J20" s="18">
        <v>1</v>
      </c>
      <c r="K20" s="17">
        <v>84.33</v>
      </c>
      <c r="L20" s="17">
        <f t="shared" si="1"/>
        <v>50.598</v>
      </c>
      <c r="M20" s="17">
        <f t="shared" si="2"/>
        <v>79.838</v>
      </c>
      <c r="N20" s="17">
        <f t="shared" si="3"/>
        <v>79.838</v>
      </c>
      <c r="O20" s="19">
        <f>RANK(N20,$N$20:$N$21)</f>
        <v>1</v>
      </c>
      <c r="P20" s="19" t="s">
        <v>24</v>
      </c>
      <c r="Q20" s="19"/>
    </row>
    <row r="21" s="2" customFormat="1" customHeight="1" spans="1:17">
      <c r="A21" s="11">
        <v>18</v>
      </c>
      <c r="B21" s="12" t="s">
        <v>63</v>
      </c>
      <c r="C21" s="12" t="s">
        <v>53</v>
      </c>
      <c r="D21" s="12" t="s">
        <v>61</v>
      </c>
      <c r="E21" s="12" t="s">
        <v>22</v>
      </c>
      <c r="F21" s="12" t="s">
        <v>64</v>
      </c>
      <c r="G21" s="13">
        <v>63.6</v>
      </c>
      <c r="H21" s="13">
        <v>63.6</v>
      </c>
      <c r="I21" s="17">
        <f t="shared" si="0"/>
        <v>25.44</v>
      </c>
      <c r="J21" s="18">
        <v>2</v>
      </c>
      <c r="K21" s="17">
        <v>87.67</v>
      </c>
      <c r="L21" s="17">
        <f t="shared" si="1"/>
        <v>52.602</v>
      </c>
      <c r="M21" s="17">
        <f t="shared" si="2"/>
        <v>78.042</v>
      </c>
      <c r="N21" s="17">
        <f t="shared" si="3"/>
        <v>78.042</v>
      </c>
      <c r="O21" s="19">
        <f>RANK(N21,$N$20:$N$21)</f>
        <v>2</v>
      </c>
      <c r="P21" s="19" t="s">
        <v>24</v>
      </c>
      <c r="Q21" s="19"/>
    </row>
    <row r="22" s="2" customFormat="1" customHeight="1" spans="1:17">
      <c r="A22" s="11">
        <v>19</v>
      </c>
      <c r="B22" s="12" t="s">
        <v>65</v>
      </c>
      <c r="C22" s="12" t="s">
        <v>66</v>
      </c>
      <c r="D22" s="12" t="s">
        <v>67</v>
      </c>
      <c r="E22" s="12" t="s">
        <v>22</v>
      </c>
      <c r="F22" s="12" t="s">
        <v>68</v>
      </c>
      <c r="G22" s="13">
        <v>78.9</v>
      </c>
      <c r="H22" s="13">
        <v>78.9</v>
      </c>
      <c r="I22" s="17">
        <f t="shared" si="0"/>
        <v>31.56</v>
      </c>
      <c r="J22" s="18">
        <v>3</v>
      </c>
      <c r="K22" s="17">
        <v>87</v>
      </c>
      <c r="L22" s="17">
        <f t="shared" si="1"/>
        <v>52.2</v>
      </c>
      <c r="M22" s="17">
        <f t="shared" si="2"/>
        <v>83.76</v>
      </c>
      <c r="N22" s="17">
        <f t="shared" si="3"/>
        <v>83.76</v>
      </c>
      <c r="O22" s="19">
        <f>RANK(N22,$N$22:$N$24)</f>
        <v>1</v>
      </c>
      <c r="P22" s="19" t="s">
        <v>24</v>
      </c>
      <c r="Q22" s="19"/>
    </row>
    <row r="23" s="2" customFormat="1" customHeight="1" spans="1:17">
      <c r="A23" s="11">
        <v>20</v>
      </c>
      <c r="B23" s="12" t="s">
        <v>69</v>
      </c>
      <c r="C23" s="12" t="s">
        <v>66</v>
      </c>
      <c r="D23" s="12" t="s">
        <v>67</v>
      </c>
      <c r="E23" s="12" t="s">
        <v>22</v>
      </c>
      <c r="F23" s="12" t="s">
        <v>70</v>
      </c>
      <c r="G23" s="13">
        <v>79.9</v>
      </c>
      <c r="H23" s="13">
        <v>79.9</v>
      </c>
      <c r="I23" s="17">
        <f t="shared" si="0"/>
        <v>31.96</v>
      </c>
      <c r="J23" s="18">
        <v>2</v>
      </c>
      <c r="K23" s="17">
        <v>83.67</v>
      </c>
      <c r="L23" s="17">
        <f t="shared" si="1"/>
        <v>50.202</v>
      </c>
      <c r="M23" s="17">
        <f t="shared" si="2"/>
        <v>82.162</v>
      </c>
      <c r="N23" s="17">
        <f t="shared" si="3"/>
        <v>82.162</v>
      </c>
      <c r="O23" s="19">
        <f>RANK(N23,$N$22:$N$24)</f>
        <v>2</v>
      </c>
      <c r="P23" s="19"/>
      <c r="Q23" s="19"/>
    </row>
    <row r="24" s="2" customFormat="1" customHeight="1" spans="1:17">
      <c r="A24" s="11">
        <v>21</v>
      </c>
      <c r="B24" s="12" t="s">
        <v>71</v>
      </c>
      <c r="C24" s="12" t="s">
        <v>66</v>
      </c>
      <c r="D24" s="12" t="s">
        <v>67</v>
      </c>
      <c r="E24" s="12" t="s">
        <v>22</v>
      </c>
      <c r="F24" s="12" t="s">
        <v>72</v>
      </c>
      <c r="G24" s="13">
        <v>57.8</v>
      </c>
      <c r="H24" s="13">
        <v>57.8</v>
      </c>
      <c r="I24" s="17">
        <f t="shared" si="0"/>
        <v>23.12</v>
      </c>
      <c r="J24" s="18">
        <v>5</v>
      </c>
      <c r="K24" s="17">
        <v>80</v>
      </c>
      <c r="L24" s="17">
        <f t="shared" si="1"/>
        <v>48</v>
      </c>
      <c r="M24" s="17">
        <f t="shared" si="2"/>
        <v>71.12</v>
      </c>
      <c r="N24" s="17">
        <f t="shared" si="3"/>
        <v>71.12</v>
      </c>
      <c r="O24" s="19">
        <f>RANK(N24,$N$22:$N$24)</f>
        <v>3</v>
      </c>
      <c r="P24" s="19"/>
      <c r="Q24" s="19"/>
    </row>
    <row r="25" s="2" customFormat="1" customHeight="1" spans="1:17">
      <c r="A25" s="11">
        <v>22</v>
      </c>
      <c r="B25" s="12" t="s">
        <v>73</v>
      </c>
      <c r="C25" s="12" t="s">
        <v>74</v>
      </c>
      <c r="D25" s="12" t="s">
        <v>75</v>
      </c>
      <c r="E25" s="12" t="s">
        <v>22</v>
      </c>
      <c r="F25" s="12" t="s">
        <v>76</v>
      </c>
      <c r="G25" s="13">
        <v>75.7</v>
      </c>
      <c r="H25" s="13">
        <v>75.7</v>
      </c>
      <c r="I25" s="17">
        <f t="shared" si="0"/>
        <v>30.28</v>
      </c>
      <c r="J25" s="18">
        <v>2</v>
      </c>
      <c r="K25" s="17">
        <v>89</v>
      </c>
      <c r="L25" s="17">
        <f t="shared" si="1"/>
        <v>53.4</v>
      </c>
      <c r="M25" s="17">
        <f t="shared" si="2"/>
        <v>83.68</v>
      </c>
      <c r="N25" s="17">
        <f t="shared" si="3"/>
        <v>83.68</v>
      </c>
      <c r="O25" s="19">
        <f>RANK(N25,$N$25:$N$27)</f>
        <v>1</v>
      </c>
      <c r="P25" s="19" t="s">
        <v>24</v>
      </c>
      <c r="Q25" s="19"/>
    </row>
    <row r="26" s="2" customFormat="1" customHeight="1" spans="1:17">
      <c r="A26" s="11">
        <v>23</v>
      </c>
      <c r="B26" s="12" t="s">
        <v>77</v>
      </c>
      <c r="C26" s="12" t="s">
        <v>74</v>
      </c>
      <c r="D26" s="12" t="s">
        <v>75</v>
      </c>
      <c r="E26" s="12" t="s">
        <v>22</v>
      </c>
      <c r="F26" s="12" t="s">
        <v>78</v>
      </c>
      <c r="G26" s="13">
        <v>74.9</v>
      </c>
      <c r="H26" s="13">
        <v>74.9</v>
      </c>
      <c r="I26" s="17">
        <f t="shared" si="0"/>
        <v>29.96</v>
      </c>
      <c r="J26" s="18">
        <v>3</v>
      </c>
      <c r="K26" s="17">
        <v>88.33</v>
      </c>
      <c r="L26" s="17">
        <f t="shared" si="1"/>
        <v>52.998</v>
      </c>
      <c r="M26" s="17">
        <f t="shared" si="2"/>
        <v>82.958</v>
      </c>
      <c r="N26" s="17">
        <f t="shared" si="3"/>
        <v>82.958</v>
      </c>
      <c r="O26" s="19">
        <f>RANK(N26,$N$25:$N$27)</f>
        <v>2</v>
      </c>
      <c r="P26" s="19" t="s">
        <v>24</v>
      </c>
      <c r="Q26" s="19"/>
    </row>
    <row r="27" s="2" customFormat="1" customHeight="1" spans="1:17">
      <c r="A27" s="11">
        <v>24</v>
      </c>
      <c r="B27" s="12" t="s">
        <v>79</v>
      </c>
      <c r="C27" s="12" t="s">
        <v>74</v>
      </c>
      <c r="D27" s="12" t="s">
        <v>75</v>
      </c>
      <c r="E27" s="12" t="s">
        <v>22</v>
      </c>
      <c r="F27" s="12" t="s">
        <v>80</v>
      </c>
      <c r="G27" s="13">
        <v>78.8</v>
      </c>
      <c r="H27" s="13">
        <v>78.8</v>
      </c>
      <c r="I27" s="17">
        <f t="shared" si="0"/>
        <v>31.52</v>
      </c>
      <c r="J27" s="18">
        <v>1</v>
      </c>
      <c r="K27" s="17">
        <v>81</v>
      </c>
      <c r="L27" s="17">
        <f t="shared" si="1"/>
        <v>48.6</v>
      </c>
      <c r="M27" s="17">
        <f t="shared" si="2"/>
        <v>80.12</v>
      </c>
      <c r="N27" s="17">
        <f t="shared" si="3"/>
        <v>80.12</v>
      </c>
      <c r="O27" s="19">
        <f>RANK(N27,$N$25:$N$27)</f>
        <v>3</v>
      </c>
      <c r="P27" s="19" t="s">
        <v>24</v>
      </c>
      <c r="Q27" s="19"/>
    </row>
    <row r="28" s="2" customFormat="1" customHeight="1" spans="1:17">
      <c r="A28" s="11">
        <v>25</v>
      </c>
      <c r="B28" s="12" t="s">
        <v>81</v>
      </c>
      <c r="C28" s="12" t="s">
        <v>74</v>
      </c>
      <c r="D28" s="12" t="s">
        <v>82</v>
      </c>
      <c r="E28" s="12" t="s">
        <v>22</v>
      </c>
      <c r="F28" s="12" t="s">
        <v>83</v>
      </c>
      <c r="G28" s="13">
        <v>78.7</v>
      </c>
      <c r="H28" s="13">
        <v>78.7</v>
      </c>
      <c r="I28" s="17">
        <f t="shared" si="0"/>
        <v>31.48</v>
      </c>
      <c r="J28" s="18">
        <v>2</v>
      </c>
      <c r="K28" s="17">
        <v>90.33</v>
      </c>
      <c r="L28" s="17">
        <f t="shared" si="1"/>
        <v>54.198</v>
      </c>
      <c r="M28" s="17">
        <f t="shared" si="2"/>
        <v>85.678</v>
      </c>
      <c r="N28" s="17">
        <f t="shared" si="3"/>
        <v>85.678</v>
      </c>
      <c r="O28" s="19">
        <f>RANK(N28,$N$28:$N$29)</f>
        <v>1</v>
      </c>
      <c r="P28" s="19" t="s">
        <v>24</v>
      </c>
      <c r="Q28" s="19"/>
    </row>
    <row r="29" s="2" customFormat="1" ht="11.1" customHeight="1" spans="1:17">
      <c r="A29" s="11">
        <v>26</v>
      </c>
      <c r="B29" s="12" t="s">
        <v>84</v>
      </c>
      <c r="C29" s="12" t="s">
        <v>74</v>
      </c>
      <c r="D29" s="12" t="s">
        <v>82</v>
      </c>
      <c r="E29" s="12" t="s">
        <v>22</v>
      </c>
      <c r="F29" s="12" t="s">
        <v>85</v>
      </c>
      <c r="G29" s="13">
        <v>79.8</v>
      </c>
      <c r="H29" s="13">
        <v>79.8</v>
      </c>
      <c r="I29" s="17">
        <f t="shared" si="0"/>
        <v>31.92</v>
      </c>
      <c r="J29" s="18">
        <v>1</v>
      </c>
      <c r="K29" s="17">
        <v>83.67</v>
      </c>
      <c r="L29" s="17">
        <f t="shared" si="1"/>
        <v>50.202</v>
      </c>
      <c r="M29" s="17">
        <f t="shared" si="2"/>
        <v>82.122</v>
      </c>
      <c r="N29" s="17">
        <f t="shared" si="3"/>
        <v>82.122</v>
      </c>
      <c r="O29" s="19">
        <f>RANK(N29,$N$28:$N$29)</f>
        <v>2</v>
      </c>
      <c r="P29" s="19"/>
      <c r="Q29" s="19"/>
    </row>
    <row r="30" s="2" customFormat="1" customHeight="1" spans="1:17">
      <c r="A30" s="11">
        <v>27</v>
      </c>
      <c r="B30" s="12" t="s">
        <v>86</v>
      </c>
      <c r="C30" s="14" t="s">
        <v>87</v>
      </c>
      <c r="D30" s="12" t="s">
        <v>88</v>
      </c>
      <c r="E30" s="12" t="s">
        <v>22</v>
      </c>
      <c r="F30" s="12" t="s">
        <v>89</v>
      </c>
      <c r="G30" s="13">
        <v>75.2</v>
      </c>
      <c r="H30" s="13">
        <v>75.2</v>
      </c>
      <c r="I30" s="17">
        <f t="shared" si="0"/>
        <v>30.08</v>
      </c>
      <c r="J30" s="18">
        <v>1</v>
      </c>
      <c r="K30" s="17">
        <v>87.33</v>
      </c>
      <c r="L30" s="17">
        <f t="shared" si="1"/>
        <v>52.398</v>
      </c>
      <c r="M30" s="17">
        <f t="shared" si="2"/>
        <v>82.478</v>
      </c>
      <c r="N30" s="17">
        <f t="shared" si="3"/>
        <v>82.478</v>
      </c>
      <c r="O30" s="19">
        <f>RANK(N30,$N$30:$N$32)</f>
        <v>1</v>
      </c>
      <c r="P30" s="19" t="s">
        <v>24</v>
      </c>
      <c r="Q30" s="19"/>
    </row>
    <row r="31" s="2" customFormat="1" customHeight="1" spans="1:17">
      <c r="A31" s="11">
        <v>28</v>
      </c>
      <c r="B31" s="12" t="s">
        <v>90</v>
      </c>
      <c r="C31" s="14" t="s">
        <v>87</v>
      </c>
      <c r="D31" s="12" t="s">
        <v>88</v>
      </c>
      <c r="E31" s="12" t="s">
        <v>22</v>
      </c>
      <c r="F31" s="12" t="s">
        <v>91</v>
      </c>
      <c r="G31" s="13">
        <v>70.5</v>
      </c>
      <c r="H31" s="13">
        <v>70.5</v>
      </c>
      <c r="I31" s="17">
        <f t="shared" si="0"/>
        <v>28.2</v>
      </c>
      <c r="J31" s="18">
        <v>3</v>
      </c>
      <c r="K31" s="17">
        <v>90</v>
      </c>
      <c r="L31" s="17">
        <f t="shared" si="1"/>
        <v>54</v>
      </c>
      <c r="M31" s="17">
        <f t="shared" si="2"/>
        <v>82.2</v>
      </c>
      <c r="N31" s="17">
        <f t="shared" si="3"/>
        <v>82.2</v>
      </c>
      <c r="O31" s="19">
        <f>RANK(N31,$N$30:$N$32)</f>
        <v>2</v>
      </c>
      <c r="P31" s="19"/>
      <c r="Q31" s="19"/>
    </row>
    <row r="32" s="2" customFormat="1" customHeight="1" spans="1:17">
      <c r="A32" s="11">
        <v>29</v>
      </c>
      <c r="B32" s="12" t="s">
        <v>92</v>
      </c>
      <c r="C32" s="14" t="s">
        <v>87</v>
      </c>
      <c r="D32" s="12" t="s">
        <v>88</v>
      </c>
      <c r="E32" s="12" t="s">
        <v>22</v>
      </c>
      <c r="F32" s="12" t="s">
        <v>93</v>
      </c>
      <c r="G32" s="13">
        <v>71.7</v>
      </c>
      <c r="H32" s="13">
        <v>71.7</v>
      </c>
      <c r="I32" s="17">
        <f t="shared" si="0"/>
        <v>28.68</v>
      </c>
      <c r="J32" s="18">
        <v>2</v>
      </c>
      <c r="K32" s="17">
        <v>0</v>
      </c>
      <c r="L32" s="17">
        <f t="shared" si="1"/>
        <v>0</v>
      </c>
      <c r="M32" s="17">
        <f t="shared" si="2"/>
        <v>28.68</v>
      </c>
      <c r="N32" s="17">
        <f t="shared" si="3"/>
        <v>28.68</v>
      </c>
      <c r="O32" s="19">
        <f>RANK(N32,$N$30:$N$32)</f>
        <v>3</v>
      </c>
      <c r="P32" s="19"/>
      <c r="Q32" s="21" t="s">
        <v>94</v>
      </c>
    </row>
    <row r="33" s="2" customFormat="1" customHeight="1" spans="1:17">
      <c r="A33" s="11">
        <v>30</v>
      </c>
      <c r="B33" s="12" t="s">
        <v>95</v>
      </c>
      <c r="C33" s="14" t="s">
        <v>87</v>
      </c>
      <c r="D33" s="12" t="s">
        <v>96</v>
      </c>
      <c r="E33" s="12" t="s">
        <v>22</v>
      </c>
      <c r="F33" s="12" t="s">
        <v>97</v>
      </c>
      <c r="G33" s="13">
        <v>85.2</v>
      </c>
      <c r="H33" s="13">
        <v>85.2</v>
      </c>
      <c r="I33" s="17">
        <f t="shared" si="0"/>
        <v>34.08</v>
      </c>
      <c r="J33" s="18">
        <v>1</v>
      </c>
      <c r="K33" s="17">
        <v>92.17</v>
      </c>
      <c r="L33" s="17">
        <f t="shared" si="1"/>
        <v>55.302</v>
      </c>
      <c r="M33" s="17">
        <f t="shared" si="2"/>
        <v>89.382</v>
      </c>
      <c r="N33" s="17">
        <f t="shared" si="3"/>
        <v>89.382</v>
      </c>
      <c r="O33" s="19">
        <f t="shared" ref="O33:O38" si="5">RANK(N33,$N$33:$N$38)</f>
        <v>1</v>
      </c>
      <c r="P33" s="19" t="s">
        <v>24</v>
      </c>
      <c r="Q33" s="19"/>
    </row>
    <row r="34" s="2" customFormat="1" customHeight="1" spans="1:17">
      <c r="A34" s="11">
        <v>31</v>
      </c>
      <c r="B34" s="12" t="s">
        <v>98</v>
      </c>
      <c r="C34" s="14" t="s">
        <v>87</v>
      </c>
      <c r="D34" s="12" t="s">
        <v>96</v>
      </c>
      <c r="E34" s="12" t="s">
        <v>22</v>
      </c>
      <c r="F34" s="12" t="s">
        <v>99</v>
      </c>
      <c r="G34" s="13">
        <v>78.1</v>
      </c>
      <c r="H34" s="13">
        <v>78.1</v>
      </c>
      <c r="I34" s="17">
        <f t="shared" si="0"/>
        <v>31.24</v>
      </c>
      <c r="J34" s="18">
        <v>4</v>
      </c>
      <c r="K34" s="17">
        <v>92</v>
      </c>
      <c r="L34" s="17">
        <f t="shared" si="1"/>
        <v>55.2</v>
      </c>
      <c r="M34" s="17">
        <f t="shared" si="2"/>
        <v>86.44</v>
      </c>
      <c r="N34" s="17">
        <f t="shared" si="3"/>
        <v>86.44</v>
      </c>
      <c r="O34" s="19">
        <f t="shared" si="5"/>
        <v>2</v>
      </c>
      <c r="P34" s="19" t="s">
        <v>24</v>
      </c>
      <c r="Q34" s="19"/>
    </row>
    <row r="35" s="2" customFormat="1" customHeight="1" spans="1:17">
      <c r="A35" s="11">
        <v>32</v>
      </c>
      <c r="B35" s="12" t="s">
        <v>100</v>
      </c>
      <c r="C35" s="14" t="s">
        <v>87</v>
      </c>
      <c r="D35" s="12" t="s">
        <v>96</v>
      </c>
      <c r="E35" s="12" t="s">
        <v>22</v>
      </c>
      <c r="F35" s="12" t="s">
        <v>101</v>
      </c>
      <c r="G35" s="13">
        <v>73.1</v>
      </c>
      <c r="H35" s="13">
        <v>73.1</v>
      </c>
      <c r="I35" s="17">
        <f t="shared" si="0"/>
        <v>29.24</v>
      </c>
      <c r="J35" s="18">
        <v>7</v>
      </c>
      <c r="K35" s="17">
        <v>93</v>
      </c>
      <c r="L35" s="17">
        <f t="shared" si="1"/>
        <v>55.8</v>
      </c>
      <c r="M35" s="17">
        <f t="shared" si="2"/>
        <v>85.04</v>
      </c>
      <c r="N35" s="17">
        <f t="shared" si="3"/>
        <v>85.04</v>
      </c>
      <c r="O35" s="19">
        <f t="shared" si="5"/>
        <v>3</v>
      </c>
      <c r="P35" s="19"/>
      <c r="Q35" s="19"/>
    </row>
    <row r="36" s="2" customFormat="1" customHeight="1" spans="1:17">
      <c r="A36" s="11">
        <v>33</v>
      </c>
      <c r="B36" s="12" t="s">
        <v>102</v>
      </c>
      <c r="C36" s="14" t="s">
        <v>87</v>
      </c>
      <c r="D36" s="12" t="s">
        <v>96</v>
      </c>
      <c r="E36" s="12" t="s">
        <v>22</v>
      </c>
      <c r="F36" s="12" t="s">
        <v>103</v>
      </c>
      <c r="G36" s="13">
        <v>76.5</v>
      </c>
      <c r="H36" s="13">
        <v>76.5</v>
      </c>
      <c r="I36" s="17">
        <f t="shared" si="0"/>
        <v>30.6</v>
      </c>
      <c r="J36" s="18">
        <v>5</v>
      </c>
      <c r="K36" s="17">
        <v>90</v>
      </c>
      <c r="L36" s="17">
        <f t="shared" si="1"/>
        <v>54</v>
      </c>
      <c r="M36" s="17">
        <f t="shared" si="2"/>
        <v>84.6</v>
      </c>
      <c r="N36" s="17">
        <f t="shared" si="3"/>
        <v>84.6</v>
      </c>
      <c r="O36" s="19">
        <f t="shared" si="5"/>
        <v>4</v>
      </c>
      <c r="P36" s="19"/>
      <c r="Q36" s="19"/>
    </row>
    <row r="37" s="2" customFormat="1" customHeight="1" spans="1:17">
      <c r="A37" s="11">
        <v>34</v>
      </c>
      <c r="B37" s="12" t="s">
        <v>104</v>
      </c>
      <c r="C37" s="14" t="s">
        <v>87</v>
      </c>
      <c r="D37" s="12" t="s">
        <v>96</v>
      </c>
      <c r="E37" s="12" t="s">
        <v>22</v>
      </c>
      <c r="F37" s="12" t="s">
        <v>105</v>
      </c>
      <c r="G37" s="13">
        <v>75.8</v>
      </c>
      <c r="H37" s="13">
        <v>75.8</v>
      </c>
      <c r="I37" s="17">
        <f t="shared" si="0"/>
        <v>30.32</v>
      </c>
      <c r="J37" s="18">
        <v>6</v>
      </c>
      <c r="K37" s="17">
        <v>0</v>
      </c>
      <c r="L37" s="17">
        <f t="shared" si="1"/>
        <v>0</v>
      </c>
      <c r="M37" s="17">
        <f t="shared" si="2"/>
        <v>30.32</v>
      </c>
      <c r="N37" s="17">
        <f t="shared" si="3"/>
        <v>30.32</v>
      </c>
      <c r="O37" s="19">
        <f t="shared" si="5"/>
        <v>5</v>
      </c>
      <c r="P37" s="19"/>
      <c r="Q37" s="21" t="s">
        <v>94</v>
      </c>
    </row>
    <row r="38" s="2" customFormat="1" customHeight="1" spans="1:17">
      <c r="A38" s="11">
        <v>35</v>
      </c>
      <c r="B38" s="12" t="s">
        <v>106</v>
      </c>
      <c r="C38" s="14" t="s">
        <v>87</v>
      </c>
      <c r="D38" s="12" t="s">
        <v>96</v>
      </c>
      <c r="E38" s="12" t="s">
        <v>22</v>
      </c>
      <c r="F38" s="12" t="s">
        <v>107</v>
      </c>
      <c r="G38" s="13">
        <v>71.7</v>
      </c>
      <c r="H38" s="13">
        <v>71.7</v>
      </c>
      <c r="I38" s="17">
        <f t="shared" si="0"/>
        <v>28.68</v>
      </c>
      <c r="J38" s="18">
        <v>8</v>
      </c>
      <c r="K38" s="17">
        <v>0</v>
      </c>
      <c r="L38" s="17">
        <f t="shared" si="1"/>
        <v>0</v>
      </c>
      <c r="M38" s="17">
        <f t="shared" si="2"/>
        <v>28.68</v>
      </c>
      <c r="N38" s="17">
        <f t="shared" si="3"/>
        <v>28.68</v>
      </c>
      <c r="O38" s="19">
        <f t="shared" si="5"/>
        <v>6</v>
      </c>
      <c r="P38" s="19"/>
      <c r="Q38" s="21" t="s">
        <v>94</v>
      </c>
    </row>
    <row r="39" s="2" customFormat="1" customHeight="1" spans="1:17">
      <c r="A39" s="11">
        <v>36</v>
      </c>
      <c r="B39" s="12" t="s">
        <v>108</v>
      </c>
      <c r="C39" s="12" t="s">
        <v>109</v>
      </c>
      <c r="D39" s="12" t="s">
        <v>110</v>
      </c>
      <c r="E39" s="12" t="s">
        <v>22</v>
      </c>
      <c r="F39" s="12" t="s">
        <v>111</v>
      </c>
      <c r="G39" s="13">
        <v>72.6</v>
      </c>
      <c r="H39" s="13">
        <v>72.6</v>
      </c>
      <c r="I39" s="17">
        <f t="shared" si="0"/>
        <v>29.04</v>
      </c>
      <c r="J39" s="18">
        <v>5</v>
      </c>
      <c r="K39" s="17">
        <v>85.67</v>
      </c>
      <c r="L39" s="17">
        <f t="shared" si="1"/>
        <v>51.402</v>
      </c>
      <c r="M39" s="17">
        <f t="shared" si="2"/>
        <v>80.442</v>
      </c>
      <c r="N39" s="17">
        <f t="shared" si="3"/>
        <v>80.442</v>
      </c>
      <c r="O39" s="19">
        <f t="shared" ref="O39:O44" si="6">RANK(N39,$N$39:$N$44)</f>
        <v>1</v>
      </c>
      <c r="P39" s="19" t="s">
        <v>24</v>
      </c>
      <c r="Q39" s="19"/>
    </row>
    <row r="40" s="2" customFormat="1" ht="11" customHeight="1" spans="1:17">
      <c r="A40" s="11">
        <v>37</v>
      </c>
      <c r="B40" s="12" t="s">
        <v>112</v>
      </c>
      <c r="C40" s="12" t="s">
        <v>109</v>
      </c>
      <c r="D40" s="12" t="s">
        <v>110</v>
      </c>
      <c r="E40" s="12" t="s">
        <v>22</v>
      </c>
      <c r="F40" s="12" t="s">
        <v>113</v>
      </c>
      <c r="G40" s="13">
        <v>71.7</v>
      </c>
      <c r="H40" s="13">
        <v>71.7</v>
      </c>
      <c r="I40" s="17">
        <f t="shared" si="0"/>
        <v>28.68</v>
      </c>
      <c r="J40" s="18">
        <v>6</v>
      </c>
      <c r="K40" s="17">
        <v>85.67</v>
      </c>
      <c r="L40" s="17">
        <f t="shared" si="1"/>
        <v>51.402</v>
      </c>
      <c r="M40" s="17">
        <f t="shared" si="2"/>
        <v>80.082</v>
      </c>
      <c r="N40" s="17">
        <f t="shared" si="3"/>
        <v>80.082</v>
      </c>
      <c r="O40" s="19">
        <f t="shared" si="6"/>
        <v>2</v>
      </c>
      <c r="P40" s="19" t="s">
        <v>24</v>
      </c>
      <c r="Q40" s="19"/>
    </row>
    <row r="41" s="2" customFormat="1" customHeight="1" spans="1:17">
      <c r="A41" s="11">
        <v>38</v>
      </c>
      <c r="B41" s="12" t="s">
        <v>114</v>
      </c>
      <c r="C41" s="12" t="s">
        <v>109</v>
      </c>
      <c r="D41" s="12" t="s">
        <v>110</v>
      </c>
      <c r="E41" s="12" t="s">
        <v>22</v>
      </c>
      <c r="F41" s="12" t="s">
        <v>115</v>
      </c>
      <c r="G41" s="13">
        <v>74.1</v>
      </c>
      <c r="H41" s="13">
        <v>74.1</v>
      </c>
      <c r="I41" s="17">
        <f t="shared" si="0"/>
        <v>29.64</v>
      </c>
      <c r="J41" s="18">
        <v>3</v>
      </c>
      <c r="K41" s="17">
        <v>82.33</v>
      </c>
      <c r="L41" s="17">
        <f t="shared" si="1"/>
        <v>49.398</v>
      </c>
      <c r="M41" s="17">
        <f t="shared" si="2"/>
        <v>79.038</v>
      </c>
      <c r="N41" s="17">
        <f t="shared" si="3"/>
        <v>79.038</v>
      </c>
      <c r="O41" s="19">
        <f t="shared" si="6"/>
        <v>3</v>
      </c>
      <c r="P41" s="19"/>
      <c r="Q41" s="19"/>
    </row>
    <row r="42" s="2" customFormat="1" customHeight="1" spans="1:17">
      <c r="A42" s="11">
        <v>39</v>
      </c>
      <c r="B42" s="12" t="s">
        <v>116</v>
      </c>
      <c r="C42" s="12" t="s">
        <v>109</v>
      </c>
      <c r="D42" s="12" t="s">
        <v>110</v>
      </c>
      <c r="E42" s="12" t="s">
        <v>22</v>
      </c>
      <c r="F42" s="12" t="s">
        <v>117</v>
      </c>
      <c r="G42" s="13">
        <v>69.1</v>
      </c>
      <c r="H42" s="13">
        <v>69.1</v>
      </c>
      <c r="I42" s="17">
        <f t="shared" si="0"/>
        <v>27.64</v>
      </c>
      <c r="J42" s="18">
        <v>7</v>
      </c>
      <c r="K42" s="17">
        <v>81</v>
      </c>
      <c r="L42" s="17">
        <f t="shared" si="1"/>
        <v>48.6</v>
      </c>
      <c r="M42" s="17">
        <f t="shared" si="2"/>
        <v>76.24</v>
      </c>
      <c r="N42" s="17">
        <f t="shared" si="3"/>
        <v>76.24</v>
      </c>
      <c r="O42" s="19">
        <f t="shared" si="6"/>
        <v>4</v>
      </c>
      <c r="P42" s="19"/>
      <c r="Q42" s="19"/>
    </row>
    <row r="43" s="2" customFormat="1" customHeight="1" spans="1:17">
      <c r="A43" s="11">
        <v>40</v>
      </c>
      <c r="B43" s="12" t="s">
        <v>118</v>
      </c>
      <c r="C43" s="12" t="s">
        <v>109</v>
      </c>
      <c r="D43" s="12" t="s">
        <v>110</v>
      </c>
      <c r="E43" s="12" t="s">
        <v>22</v>
      </c>
      <c r="F43" s="12" t="s">
        <v>119</v>
      </c>
      <c r="G43" s="13">
        <v>81.9</v>
      </c>
      <c r="H43" s="13">
        <v>81.9</v>
      </c>
      <c r="I43" s="17">
        <f t="shared" si="0"/>
        <v>32.76</v>
      </c>
      <c r="J43" s="18">
        <v>1</v>
      </c>
      <c r="K43" s="17">
        <v>0</v>
      </c>
      <c r="L43" s="17">
        <f t="shared" si="1"/>
        <v>0</v>
      </c>
      <c r="M43" s="17">
        <f t="shared" si="2"/>
        <v>32.76</v>
      </c>
      <c r="N43" s="17">
        <f t="shared" si="3"/>
        <v>32.76</v>
      </c>
      <c r="O43" s="19">
        <f t="shared" si="6"/>
        <v>5</v>
      </c>
      <c r="P43" s="19"/>
      <c r="Q43" s="21" t="s">
        <v>94</v>
      </c>
    </row>
    <row r="44" s="2" customFormat="1" customHeight="1" spans="1:17">
      <c r="A44" s="11">
        <v>41</v>
      </c>
      <c r="B44" s="12" t="s">
        <v>120</v>
      </c>
      <c r="C44" s="12" t="s">
        <v>109</v>
      </c>
      <c r="D44" s="12" t="s">
        <v>110</v>
      </c>
      <c r="E44" s="12" t="s">
        <v>22</v>
      </c>
      <c r="F44" s="12" t="s">
        <v>121</v>
      </c>
      <c r="G44" s="13">
        <v>73.4</v>
      </c>
      <c r="H44" s="13">
        <v>73.4</v>
      </c>
      <c r="I44" s="17">
        <f t="shared" si="0"/>
        <v>29.36</v>
      </c>
      <c r="J44" s="18">
        <v>4</v>
      </c>
      <c r="K44" s="17">
        <v>0</v>
      </c>
      <c r="L44" s="17">
        <f t="shared" si="1"/>
        <v>0</v>
      </c>
      <c r="M44" s="17">
        <f t="shared" si="2"/>
        <v>29.36</v>
      </c>
      <c r="N44" s="17">
        <f t="shared" si="3"/>
        <v>29.36</v>
      </c>
      <c r="O44" s="19">
        <f t="shared" si="6"/>
        <v>6</v>
      </c>
      <c r="P44" s="19"/>
      <c r="Q44" s="21" t="s">
        <v>94</v>
      </c>
    </row>
    <row r="45" s="2" customFormat="1" customHeight="1" spans="1:17">
      <c r="A45" s="11">
        <v>42</v>
      </c>
      <c r="B45" s="12" t="s">
        <v>122</v>
      </c>
      <c r="C45" s="12" t="s">
        <v>109</v>
      </c>
      <c r="D45" s="12" t="s">
        <v>123</v>
      </c>
      <c r="E45" s="12" t="s">
        <v>22</v>
      </c>
      <c r="F45" s="12" t="s">
        <v>124</v>
      </c>
      <c r="G45" s="13">
        <v>81.7</v>
      </c>
      <c r="H45" s="13">
        <v>81.7</v>
      </c>
      <c r="I45" s="17">
        <f t="shared" si="0"/>
        <v>32.68</v>
      </c>
      <c r="J45" s="18">
        <v>2</v>
      </c>
      <c r="K45" s="17">
        <v>88.33</v>
      </c>
      <c r="L45" s="17">
        <f t="shared" si="1"/>
        <v>52.998</v>
      </c>
      <c r="M45" s="17">
        <f t="shared" si="2"/>
        <v>85.678</v>
      </c>
      <c r="N45" s="17">
        <f t="shared" si="3"/>
        <v>85.678</v>
      </c>
      <c r="O45" s="19">
        <f>RANK(N45,$N$45:$N$47)</f>
        <v>1</v>
      </c>
      <c r="P45" s="19" t="s">
        <v>24</v>
      </c>
      <c r="Q45" s="19"/>
    </row>
    <row r="46" s="2" customFormat="1" customHeight="1" spans="1:17">
      <c r="A46" s="11">
        <v>43</v>
      </c>
      <c r="B46" s="12" t="s">
        <v>125</v>
      </c>
      <c r="C46" s="12" t="s">
        <v>109</v>
      </c>
      <c r="D46" s="12" t="s">
        <v>123</v>
      </c>
      <c r="E46" s="12" t="s">
        <v>22</v>
      </c>
      <c r="F46" s="12" t="s">
        <v>126</v>
      </c>
      <c r="G46" s="13">
        <v>79.5</v>
      </c>
      <c r="H46" s="13">
        <v>79.5</v>
      </c>
      <c r="I46" s="17">
        <f t="shared" si="0"/>
        <v>31.8</v>
      </c>
      <c r="J46" s="18">
        <v>3</v>
      </c>
      <c r="K46" s="17">
        <v>84.33</v>
      </c>
      <c r="L46" s="17">
        <f t="shared" si="1"/>
        <v>50.598</v>
      </c>
      <c r="M46" s="17">
        <f t="shared" si="2"/>
        <v>82.398</v>
      </c>
      <c r="N46" s="17">
        <f t="shared" si="3"/>
        <v>82.398</v>
      </c>
      <c r="O46" s="19">
        <f>RANK(N46,$N$45:$N$47)</f>
        <v>2</v>
      </c>
      <c r="P46" s="19"/>
      <c r="Q46" s="19"/>
    </row>
    <row r="47" s="2" customFormat="1" customHeight="1" spans="1:17">
      <c r="A47" s="11">
        <v>44</v>
      </c>
      <c r="B47" s="12" t="s">
        <v>127</v>
      </c>
      <c r="C47" s="12" t="s">
        <v>109</v>
      </c>
      <c r="D47" s="12" t="s">
        <v>123</v>
      </c>
      <c r="E47" s="12" t="s">
        <v>22</v>
      </c>
      <c r="F47" s="12" t="s">
        <v>128</v>
      </c>
      <c r="G47" s="13">
        <v>82.1</v>
      </c>
      <c r="H47" s="13">
        <v>82.1</v>
      </c>
      <c r="I47" s="17">
        <f t="shared" si="0"/>
        <v>32.84</v>
      </c>
      <c r="J47" s="18">
        <v>1</v>
      </c>
      <c r="K47" s="17">
        <v>80.67</v>
      </c>
      <c r="L47" s="17">
        <f t="shared" si="1"/>
        <v>48.402</v>
      </c>
      <c r="M47" s="17">
        <f t="shared" si="2"/>
        <v>81.242</v>
      </c>
      <c r="N47" s="17">
        <f t="shared" si="3"/>
        <v>81.242</v>
      </c>
      <c r="O47" s="19">
        <f>RANK(N47,$N$45:$N$47)</f>
        <v>3</v>
      </c>
      <c r="P47" s="19"/>
      <c r="Q47" s="19"/>
    </row>
    <row r="48" s="2" customFormat="1" customHeight="1" spans="1:17">
      <c r="A48" s="11">
        <v>45</v>
      </c>
      <c r="B48" s="12" t="s">
        <v>129</v>
      </c>
      <c r="C48" s="12" t="s">
        <v>130</v>
      </c>
      <c r="D48" s="12" t="s">
        <v>131</v>
      </c>
      <c r="E48" s="12" t="s">
        <v>132</v>
      </c>
      <c r="F48" s="12" t="s">
        <v>133</v>
      </c>
      <c r="G48" s="13">
        <v>68.8</v>
      </c>
      <c r="H48" s="13">
        <v>68.8</v>
      </c>
      <c r="I48" s="17">
        <f t="shared" si="0"/>
        <v>27.52</v>
      </c>
      <c r="J48" s="18">
        <v>4</v>
      </c>
      <c r="K48" s="17">
        <v>88.67</v>
      </c>
      <c r="L48" s="17">
        <f t="shared" si="1"/>
        <v>53.202</v>
      </c>
      <c r="M48" s="17">
        <f t="shared" si="2"/>
        <v>80.722</v>
      </c>
      <c r="N48" s="17">
        <f t="shared" si="3"/>
        <v>80.722</v>
      </c>
      <c r="O48" s="19">
        <f t="shared" ref="O48:O56" si="7">RANK(N48,$N$48:$N$56)</f>
        <v>1</v>
      </c>
      <c r="P48" s="19" t="s">
        <v>24</v>
      </c>
      <c r="Q48" s="19"/>
    </row>
    <row r="49" s="2" customFormat="1" customHeight="1" spans="1:17">
      <c r="A49" s="11">
        <v>46</v>
      </c>
      <c r="B49" s="12" t="s">
        <v>134</v>
      </c>
      <c r="C49" s="12" t="s">
        <v>130</v>
      </c>
      <c r="D49" s="12" t="s">
        <v>131</v>
      </c>
      <c r="E49" s="12" t="s">
        <v>132</v>
      </c>
      <c r="F49" s="12" t="s">
        <v>135</v>
      </c>
      <c r="G49" s="13">
        <v>72.2</v>
      </c>
      <c r="H49" s="13">
        <v>72.2</v>
      </c>
      <c r="I49" s="17">
        <f t="shared" si="0"/>
        <v>28.88</v>
      </c>
      <c r="J49" s="18">
        <v>1</v>
      </c>
      <c r="K49" s="17">
        <v>81</v>
      </c>
      <c r="L49" s="17">
        <f t="shared" si="1"/>
        <v>48.6</v>
      </c>
      <c r="M49" s="17">
        <f t="shared" si="2"/>
        <v>77.48</v>
      </c>
      <c r="N49" s="17">
        <f t="shared" si="3"/>
        <v>77.48</v>
      </c>
      <c r="O49" s="19">
        <f t="shared" si="7"/>
        <v>2</v>
      </c>
      <c r="P49" s="19" t="s">
        <v>24</v>
      </c>
      <c r="Q49" s="19"/>
    </row>
    <row r="50" s="2" customFormat="1" customHeight="1" spans="1:17">
      <c r="A50" s="11">
        <v>47</v>
      </c>
      <c r="B50" s="12" t="s">
        <v>136</v>
      </c>
      <c r="C50" s="12" t="s">
        <v>130</v>
      </c>
      <c r="D50" s="12" t="s">
        <v>131</v>
      </c>
      <c r="E50" s="12" t="s">
        <v>132</v>
      </c>
      <c r="F50" s="12" t="s">
        <v>137</v>
      </c>
      <c r="G50" s="13">
        <v>65.1</v>
      </c>
      <c r="H50" s="13">
        <v>65.1</v>
      </c>
      <c r="I50" s="17">
        <f t="shared" si="0"/>
        <v>26.04</v>
      </c>
      <c r="J50" s="18">
        <v>10</v>
      </c>
      <c r="K50" s="17">
        <v>82</v>
      </c>
      <c r="L50" s="17">
        <f t="shared" si="1"/>
        <v>49.2</v>
      </c>
      <c r="M50" s="17">
        <f t="shared" si="2"/>
        <v>75.24</v>
      </c>
      <c r="N50" s="17">
        <f t="shared" si="3"/>
        <v>75.24</v>
      </c>
      <c r="O50" s="19">
        <f t="shared" si="7"/>
        <v>3</v>
      </c>
      <c r="P50" s="19" t="s">
        <v>24</v>
      </c>
      <c r="Q50" s="19"/>
    </row>
    <row r="51" s="2" customFormat="1" customHeight="1" spans="1:17">
      <c r="A51" s="11">
        <v>48</v>
      </c>
      <c r="B51" s="12" t="s">
        <v>138</v>
      </c>
      <c r="C51" s="12" t="s">
        <v>130</v>
      </c>
      <c r="D51" s="12" t="s">
        <v>131</v>
      </c>
      <c r="E51" s="12" t="s">
        <v>132</v>
      </c>
      <c r="F51" s="12" t="s">
        <v>139</v>
      </c>
      <c r="G51" s="13">
        <v>71.5</v>
      </c>
      <c r="H51" s="13">
        <v>71.5</v>
      </c>
      <c r="I51" s="17">
        <f t="shared" si="0"/>
        <v>28.6</v>
      </c>
      <c r="J51" s="18">
        <v>2</v>
      </c>
      <c r="K51" s="17">
        <v>76.67</v>
      </c>
      <c r="L51" s="17">
        <f t="shared" si="1"/>
        <v>46.002</v>
      </c>
      <c r="M51" s="17">
        <f t="shared" si="2"/>
        <v>74.602</v>
      </c>
      <c r="N51" s="17">
        <f t="shared" si="3"/>
        <v>74.602</v>
      </c>
      <c r="O51" s="19">
        <f t="shared" si="7"/>
        <v>4</v>
      </c>
      <c r="P51" s="19"/>
      <c r="Q51" s="19"/>
    </row>
    <row r="52" s="2" customFormat="1" customHeight="1" spans="1:17">
      <c r="A52" s="11">
        <v>49</v>
      </c>
      <c r="B52" s="12" t="s">
        <v>140</v>
      </c>
      <c r="C52" s="12" t="s">
        <v>130</v>
      </c>
      <c r="D52" s="12" t="s">
        <v>131</v>
      </c>
      <c r="E52" s="12" t="s">
        <v>132</v>
      </c>
      <c r="F52" s="12" t="s">
        <v>141</v>
      </c>
      <c r="G52" s="13">
        <v>68.4</v>
      </c>
      <c r="H52" s="13">
        <v>68.4</v>
      </c>
      <c r="I52" s="17">
        <f t="shared" si="0"/>
        <v>27.36</v>
      </c>
      <c r="J52" s="18">
        <v>5</v>
      </c>
      <c r="K52" s="17">
        <v>78.33</v>
      </c>
      <c r="L52" s="17">
        <f t="shared" si="1"/>
        <v>46.998</v>
      </c>
      <c r="M52" s="17">
        <f t="shared" si="2"/>
        <v>74.358</v>
      </c>
      <c r="N52" s="17">
        <f t="shared" si="3"/>
        <v>74.358</v>
      </c>
      <c r="O52" s="19">
        <f t="shared" si="7"/>
        <v>5</v>
      </c>
      <c r="P52" s="19"/>
      <c r="Q52" s="19"/>
    </row>
    <row r="53" s="2" customFormat="1" customHeight="1" spans="1:17">
      <c r="A53" s="11">
        <v>50</v>
      </c>
      <c r="B53" s="12" t="s">
        <v>142</v>
      </c>
      <c r="C53" s="12" t="s">
        <v>130</v>
      </c>
      <c r="D53" s="12" t="s">
        <v>131</v>
      </c>
      <c r="E53" s="12" t="s">
        <v>132</v>
      </c>
      <c r="F53" s="12" t="s">
        <v>143</v>
      </c>
      <c r="G53" s="13">
        <v>65</v>
      </c>
      <c r="H53" s="13">
        <v>65</v>
      </c>
      <c r="I53" s="17">
        <f t="shared" si="0"/>
        <v>26</v>
      </c>
      <c r="J53" s="18">
        <v>11</v>
      </c>
      <c r="K53" s="17">
        <v>80</v>
      </c>
      <c r="L53" s="17">
        <f t="shared" si="1"/>
        <v>48</v>
      </c>
      <c r="M53" s="17">
        <f t="shared" si="2"/>
        <v>74</v>
      </c>
      <c r="N53" s="17">
        <f t="shared" si="3"/>
        <v>74</v>
      </c>
      <c r="O53" s="19">
        <f t="shared" si="7"/>
        <v>6</v>
      </c>
      <c r="P53" s="19"/>
      <c r="Q53" s="19"/>
    </row>
    <row r="54" s="2" customFormat="1" customHeight="1" spans="1:17">
      <c r="A54" s="11">
        <v>51</v>
      </c>
      <c r="B54" s="12" t="s">
        <v>144</v>
      </c>
      <c r="C54" s="12" t="s">
        <v>130</v>
      </c>
      <c r="D54" s="12" t="s">
        <v>131</v>
      </c>
      <c r="E54" s="12" t="s">
        <v>132</v>
      </c>
      <c r="F54" s="12" t="s">
        <v>145</v>
      </c>
      <c r="G54" s="13">
        <v>68</v>
      </c>
      <c r="H54" s="13">
        <v>68</v>
      </c>
      <c r="I54" s="17">
        <f t="shared" si="0"/>
        <v>27.2</v>
      </c>
      <c r="J54" s="18">
        <v>6</v>
      </c>
      <c r="K54" s="17">
        <v>75.67</v>
      </c>
      <c r="L54" s="17">
        <f t="shared" si="1"/>
        <v>45.402</v>
      </c>
      <c r="M54" s="17">
        <f t="shared" si="2"/>
        <v>72.602</v>
      </c>
      <c r="N54" s="17">
        <f t="shared" si="3"/>
        <v>72.602</v>
      </c>
      <c r="O54" s="19">
        <f t="shared" si="7"/>
        <v>7</v>
      </c>
      <c r="P54" s="19"/>
      <c r="Q54" s="19"/>
    </row>
    <row r="55" s="2" customFormat="1" customHeight="1" spans="1:17">
      <c r="A55" s="11">
        <v>52</v>
      </c>
      <c r="B55" s="12" t="s">
        <v>146</v>
      </c>
      <c r="C55" s="12" t="s">
        <v>130</v>
      </c>
      <c r="D55" s="12" t="s">
        <v>131</v>
      </c>
      <c r="E55" s="12" t="s">
        <v>132</v>
      </c>
      <c r="F55" s="12" t="s">
        <v>147</v>
      </c>
      <c r="G55" s="13">
        <v>64.4</v>
      </c>
      <c r="H55" s="13">
        <v>64.4</v>
      </c>
      <c r="I55" s="17">
        <f t="shared" si="0"/>
        <v>25.76</v>
      </c>
      <c r="J55" s="18">
        <v>13</v>
      </c>
      <c r="K55" s="17">
        <v>71.67</v>
      </c>
      <c r="L55" s="17">
        <f t="shared" si="1"/>
        <v>43.002</v>
      </c>
      <c r="M55" s="17">
        <f t="shared" si="2"/>
        <v>68.762</v>
      </c>
      <c r="N55" s="17">
        <f t="shared" si="3"/>
        <v>68.762</v>
      </c>
      <c r="O55" s="19">
        <f t="shared" si="7"/>
        <v>8</v>
      </c>
      <c r="P55" s="19"/>
      <c r="Q55" s="19"/>
    </row>
    <row r="56" s="2" customFormat="1" customHeight="1" spans="1:17">
      <c r="A56" s="11">
        <v>53</v>
      </c>
      <c r="B56" s="12" t="s">
        <v>148</v>
      </c>
      <c r="C56" s="12" t="s">
        <v>130</v>
      </c>
      <c r="D56" s="12" t="s">
        <v>131</v>
      </c>
      <c r="E56" s="12" t="s">
        <v>132</v>
      </c>
      <c r="F56" s="12" t="s">
        <v>149</v>
      </c>
      <c r="G56" s="13">
        <v>70.3</v>
      </c>
      <c r="H56" s="13">
        <v>70.3</v>
      </c>
      <c r="I56" s="17">
        <f t="shared" si="0"/>
        <v>28.12</v>
      </c>
      <c r="J56" s="18">
        <v>3</v>
      </c>
      <c r="K56" s="17">
        <v>0</v>
      </c>
      <c r="L56" s="17">
        <f t="shared" si="1"/>
        <v>0</v>
      </c>
      <c r="M56" s="17">
        <f t="shared" si="2"/>
        <v>28.12</v>
      </c>
      <c r="N56" s="17">
        <f t="shared" si="3"/>
        <v>28.12</v>
      </c>
      <c r="O56" s="19">
        <f t="shared" si="7"/>
        <v>9</v>
      </c>
      <c r="P56" s="19"/>
      <c r="Q56" s="21" t="s">
        <v>94</v>
      </c>
    </row>
    <row r="57" s="2" customFormat="1" customHeight="1" spans="1:17">
      <c r="A57" s="11">
        <v>54</v>
      </c>
      <c r="B57" s="12" t="s">
        <v>150</v>
      </c>
      <c r="C57" s="12" t="s">
        <v>151</v>
      </c>
      <c r="D57" s="12" t="s">
        <v>152</v>
      </c>
      <c r="E57" s="12" t="s">
        <v>132</v>
      </c>
      <c r="F57" s="12" t="s">
        <v>153</v>
      </c>
      <c r="G57" s="13">
        <v>65.9</v>
      </c>
      <c r="H57" s="13">
        <v>65.9</v>
      </c>
      <c r="I57" s="17">
        <f t="shared" si="0"/>
        <v>26.36</v>
      </c>
      <c r="J57" s="18">
        <v>5</v>
      </c>
      <c r="K57" s="17">
        <v>86</v>
      </c>
      <c r="L57" s="17">
        <f t="shared" si="1"/>
        <v>51.6</v>
      </c>
      <c r="M57" s="17">
        <f t="shared" si="2"/>
        <v>77.96</v>
      </c>
      <c r="N57" s="17">
        <f t="shared" si="3"/>
        <v>77.96</v>
      </c>
      <c r="O57" s="19">
        <f t="shared" ref="O57:O71" si="8">RANK(N57,$N$57:$N$71)</f>
        <v>1</v>
      </c>
      <c r="P57" s="19" t="s">
        <v>24</v>
      </c>
      <c r="Q57" s="21"/>
    </row>
    <row r="58" s="2" customFormat="1" customHeight="1" spans="1:17">
      <c r="A58" s="11">
        <v>55</v>
      </c>
      <c r="B58" s="12" t="s">
        <v>154</v>
      </c>
      <c r="C58" s="12" t="s">
        <v>151</v>
      </c>
      <c r="D58" s="12" t="s">
        <v>152</v>
      </c>
      <c r="E58" s="12" t="s">
        <v>132</v>
      </c>
      <c r="F58" s="12" t="s">
        <v>155</v>
      </c>
      <c r="G58" s="13">
        <v>64.3</v>
      </c>
      <c r="H58" s="13">
        <v>64.3</v>
      </c>
      <c r="I58" s="17">
        <f t="shared" si="0"/>
        <v>25.72</v>
      </c>
      <c r="J58" s="18">
        <v>7</v>
      </c>
      <c r="K58" s="17">
        <v>85</v>
      </c>
      <c r="L58" s="17">
        <f t="shared" si="1"/>
        <v>51</v>
      </c>
      <c r="M58" s="17">
        <f t="shared" si="2"/>
        <v>76.72</v>
      </c>
      <c r="N58" s="17">
        <f t="shared" si="3"/>
        <v>76.72</v>
      </c>
      <c r="O58" s="19">
        <f t="shared" si="8"/>
        <v>2</v>
      </c>
      <c r="P58" s="19" t="s">
        <v>24</v>
      </c>
      <c r="Q58" s="19"/>
    </row>
    <row r="59" s="2" customFormat="1" customHeight="1" spans="1:17">
      <c r="A59" s="11">
        <v>56</v>
      </c>
      <c r="B59" s="12" t="s">
        <v>156</v>
      </c>
      <c r="C59" s="12" t="s">
        <v>151</v>
      </c>
      <c r="D59" s="12" t="s">
        <v>152</v>
      </c>
      <c r="E59" s="12" t="s">
        <v>132</v>
      </c>
      <c r="F59" s="12" t="s">
        <v>157</v>
      </c>
      <c r="G59" s="13">
        <v>62.9</v>
      </c>
      <c r="H59" s="13">
        <v>62.9</v>
      </c>
      <c r="I59" s="17">
        <f t="shared" si="0"/>
        <v>25.16</v>
      </c>
      <c r="J59" s="18">
        <v>10</v>
      </c>
      <c r="K59" s="17">
        <v>84.67</v>
      </c>
      <c r="L59" s="17">
        <f t="shared" si="1"/>
        <v>50.802</v>
      </c>
      <c r="M59" s="17">
        <f t="shared" si="2"/>
        <v>75.962</v>
      </c>
      <c r="N59" s="17">
        <f t="shared" si="3"/>
        <v>75.962</v>
      </c>
      <c r="O59" s="19">
        <f t="shared" si="8"/>
        <v>3</v>
      </c>
      <c r="P59" s="19" t="s">
        <v>24</v>
      </c>
      <c r="Q59" s="19"/>
    </row>
    <row r="60" s="2" customFormat="1" customHeight="1" spans="1:17">
      <c r="A60" s="11">
        <v>57</v>
      </c>
      <c r="B60" s="12" t="s">
        <v>158</v>
      </c>
      <c r="C60" s="12" t="s">
        <v>151</v>
      </c>
      <c r="D60" s="12" t="s">
        <v>152</v>
      </c>
      <c r="E60" s="12" t="s">
        <v>132</v>
      </c>
      <c r="F60" s="12" t="s">
        <v>159</v>
      </c>
      <c r="G60" s="13">
        <v>63.1</v>
      </c>
      <c r="H60" s="13">
        <v>63.1</v>
      </c>
      <c r="I60" s="17">
        <f t="shared" si="0"/>
        <v>25.24</v>
      </c>
      <c r="J60" s="18">
        <v>9</v>
      </c>
      <c r="K60" s="17">
        <v>82.67</v>
      </c>
      <c r="L60" s="17">
        <f t="shared" si="1"/>
        <v>49.602</v>
      </c>
      <c r="M60" s="17">
        <f t="shared" si="2"/>
        <v>74.842</v>
      </c>
      <c r="N60" s="17">
        <f t="shared" si="3"/>
        <v>74.842</v>
      </c>
      <c r="O60" s="19">
        <f t="shared" si="8"/>
        <v>4</v>
      </c>
      <c r="P60" s="19" t="s">
        <v>24</v>
      </c>
      <c r="Q60" s="19"/>
    </row>
    <row r="61" s="2" customFormat="1" customHeight="1" spans="1:17">
      <c r="A61" s="11">
        <v>58</v>
      </c>
      <c r="B61" s="12" t="s">
        <v>160</v>
      </c>
      <c r="C61" s="12" t="s">
        <v>151</v>
      </c>
      <c r="D61" s="12" t="s">
        <v>152</v>
      </c>
      <c r="E61" s="12" t="s">
        <v>132</v>
      </c>
      <c r="F61" s="12" t="s">
        <v>161</v>
      </c>
      <c r="G61" s="13">
        <v>61.8</v>
      </c>
      <c r="H61" s="13">
        <v>61.8</v>
      </c>
      <c r="I61" s="17">
        <f t="shared" si="0"/>
        <v>24.72</v>
      </c>
      <c r="J61" s="18">
        <v>16</v>
      </c>
      <c r="K61" s="17">
        <v>82</v>
      </c>
      <c r="L61" s="17">
        <f t="shared" si="1"/>
        <v>49.2</v>
      </c>
      <c r="M61" s="17">
        <f t="shared" si="2"/>
        <v>73.92</v>
      </c>
      <c r="N61" s="17">
        <f t="shared" si="3"/>
        <v>73.92</v>
      </c>
      <c r="O61" s="19">
        <f t="shared" si="8"/>
        <v>5</v>
      </c>
      <c r="P61" s="19" t="s">
        <v>24</v>
      </c>
      <c r="Q61" s="19"/>
    </row>
    <row r="62" s="2" customFormat="1" customHeight="1" spans="1:17">
      <c r="A62" s="11">
        <v>59</v>
      </c>
      <c r="B62" s="12" t="s">
        <v>162</v>
      </c>
      <c r="C62" s="12" t="s">
        <v>151</v>
      </c>
      <c r="D62" s="12" t="s">
        <v>152</v>
      </c>
      <c r="E62" s="12" t="s">
        <v>132</v>
      </c>
      <c r="F62" s="12" t="s">
        <v>163</v>
      </c>
      <c r="G62" s="13">
        <v>62.2</v>
      </c>
      <c r="H62" s="13">
        <v>62.2</v>
      </c>
      <c r="I62" s="17">
        <f t="shared" si="0"/>
        <v>24.88</v>
      </c>
      <c r="J62" s="18">
        <v>13</v>
      </c>
      <c r="K62" s="17">
        <v>80.33</v>
      </c>
      <c r="L62" s="17">
        <f t="shared" si="1"/>
        <v>48.198</v>
      </c>
      <c r="M62" s="17">
        <f t="shared" si="2"/>
        <v>73.078</v>
      </c>
      <c r="N62" s="17">
        <f t="shared" si="3"/>
        <v>73.078</v>
      </c>
      <c r="O62" s="19">
        <f t="shared" si="8"/>
        <v>6</v>
      </c>
      <c r="P62" s="19"/>
      <c r="Q62" s="19"/>
    </row>
    <row r="63" s="2" customFormat="1" customHeight="1" spans="1:17">
      <c r="A63" s="11">
        <v>60</v>
      </c>
      <c r="B63" s="12" t="s">
        <v>164</v>
      </c>
      <c r="C63" s="12" t="s">
        <v>151</v>
      </c>
      <c r="D63" s="12" t="s">
        <v>152</v>
      </c>
      <c r="E63" s="12" t="s">
        <v>132</v>
      </c>
      <c r="F63" s="12" t="s">
        <v>165</v>
      </c>
      <c r="G63" s="13">
        <v>67.1</v>
      </c>
      <c r="H63" s="13">
        <v>67.1</v>
      </c>
      <c r="I63" s="17">
        <f t="shared" si="0"/>
        <v>26.84</v>
      </c>
      <c r="J63" s="18">
        <v>3</v>
      </c>
      <c r="K63" s="17">
        <v>75</v>
      </c>
      <c r="L63" s="17">
        <f t="shared" si="1"/>
        <v>45</v>
      </c>
      <c r="M63" s="17">
        <f t="shared" si="2"/>
        <v>71.84</v>
      </c>
      <c r="N63" s="17">
        <f t="shared" si="3"/>
        <v>71.84</v>
      </c>
      <c r="O63" s="19">
        <f t="shared" si="8"/>
        <v>7</v>
      </c>
      <c r="P63" s="19"/>
      <c r="Q63" s="19"/>
    </row>
    <row r="64" s="2" customFormat="1" customHeight="1" spans="1:17">
      <c r="A64" s="11">
        <v>61</v>
      </c>
      <c r="B64" s="12" t="s">
        <v>166</v>
      </c>
      <c r="C64" s="12" t="s">
        <v>151</v>
      </c>
      <c r="D64" s="12" t="s">
        <v>152</v>
      </c>
      <c r="E64" s="12" t="s">
        <v>132</v>
      </c>
      <c r="F64" s="12" t="s">
        <v>167</v>
      </c>
      <c r="G64" s="13">
        <v>62.6</v>
      </c>
      <c r="H64" s="13">
        <v>62.6</v>
      </c>
      <c r="I64" s="17">
        <f t="shared" si="0"/>
        <v>25.04</v>
      </c>
      <c r="J64" s="18">
        <v>11</v>
      </c>
      <c r="K64" s="17">
        <v>78</v>
      </c>
      <c r="L64" s="17">
        <f t="shared" si="1"/>
        <v>46.8</v>
      </c>
      <c r="M64" s="17">
        <f t="shared" si="2"/>
        <v>71.84</v>
      </c>
      <c r="N64" s="17">
        <f t="shared" si="3"/>
        <v>71.84</v>
      </c>
      <c r="O64" s="19">
        <f t="shared" si="8"/>
        <v>7</v>
      </c>
      <c r="P64" s="19"/>
      <c r="Q64" s="19"/>
    </row>
    <row r="65" s="2" customFormat="1" customHeight="1" spans="1:17">
      <c r="A65" s="11">
        <v>62</v>
      </c>
      <c r="B65" s="12" t="s">
        <v>168</v>
      </c>
      <c r="C65" s="12" t="s">
        <v>151</v>
      </c>
      <c r="D65" s="12" t="s">
        <v>152</v>
      </c>
      <c r="E65" s="12" t="s">
        <v>132</v>
      </c>
      <c r="F65" s="12" t="s">
        <v>169</v>
      </c>
      <c r="G65" s="13">
        <v>62.2</v>
      </c>
      <c r="H65" s="13">
        <v>62.2</v>
      </c>
      <c r="I65" s="17">
        <f t="shared" si="0"/>
        <v>24.88</v>
      </c>
      <c r="J65" s="18">
        <v>13</v>
      </c>
      <c r="K65" s="17">
        <v>78</v>
      </c>
      <c r="L65" s="17">
        <f t="shared" si="1"/>
        <v>46.8</v>
      </c>
      <c r="M65" s="17">
        <f t="shared" si="2"/>
        <v>71.68</v>
      </c>
      <c r="N65" s="17">
        <f t="shared" si="3"/>
        <v>71.68</v>
      </c>
      <c r="O65" s="19">
        <f t="shared" si="8"/>
        <v>9</v>
      </c>
      <c r="P65" s="19"/>
      <c r="Q65" s="19"/>
    </row>
    <row r="66" s="2" customFormat="1" ht="11" customHeight="1" spans="1:17">
      <c r="A66" s="11">
        <v>63</v>
      </c>
      <c r="B66" s="12" t="s">
        <v>170</v>
      </c>
      <c r="C66" s="12" t="s">
        <v>151</v>
      </c>
      <c r="D66" s="12" t="s">
        <v>152</v>
      </c>
      <c r="E66" s="12" t="s">
        <v>132</v>
      </c>
      <c r="F66" s="12" t="s">
        <v>171</v>
      </c>
      <c r="G66" s="13">
        <v>69.2</v>
      </c>
      <c r="H66" s="13">
        <v>69.2</v>
      </c>
      <c r="I66" s="17">
        <f t="shared" si="0"/>
        <v>27.68</v>
      </c>
      <c r="J66" s="18">
        <v>1</v>
      </c>
      <c r="K66" s="17">
        <v>73</v>
      </c>
      <c r="L66" s="17">
        <f t="shared" si="1"/>
        <v>43.8</v>
      </c>
      <c r="M66" s="17">
        <f t="shared" si="2"/>
        <v>71.48</v>
      </c>
      <c r="N66" s="17">
        <f t="shared" si="3"/>
        <v>71.48</v>
      </c>
      <c r="O66" s="19">
        <f t="shared" si="8"/>
        <v>10</v>
      </c>
      <c r="P66" s="19"/>
      <c r="Q66" s="19"/>
    </row>
    <row r="67" s="2" customFormat="1" customHeight="1" spans="1:17">
      <c r="A67" s="11">
        <v>64</v>
      </c>
      <c r="B67" s="12" t="s">
        <v>172</v>
      </c>
      <c r="C67" s="12" t="s">
        <v>151</v>
      </c>
      <c r="D67" s="12" t="s">
        <v>152</v>
      </c>
      <c r="E67" s="12" t="s">
        <v>132</v>
      </c>
      <c r="F67" s="12" t="s">
        <v>173</v>
      </c>
      <c r="G67" s="13">
        <v>63.8</v>
      </c>
      <c r="H67" s="13">
        <v>63.8</v>
      </c>
      <c r="I67" s="17">
        <f t="shared" si="0"/>
        <v>25.52</v>
      </c>
      <c r="J67" s="18">
        <v>8</v>
      </c>
      <c r="K67" s="17">
        <v>75.67</v>
      </c>
      <c r="L67" s="17">
        <f t="shared" si="1"/>
        <v>45.402</v>
      </c>
      <c r="M67" s="17">
        <f t="shared" si="2"/>
        <v>70.922</v>
      </c>
      <c r="N67" s="17">
        <f t="shared" si="3"/>
        <v>70.922</v>
      </c>
      <c r="O67" s="19">
        <f t="shared" si="8"/>
        <v>11</v>
      </c>
      <c r="P67" s="19"/>
      <c r="Q67" s="19"/>
    </row>
    <row r="68" s="2" customFormat="1" customHeight="1" spans="1:17">
      <c r="A68" s="11">
        <v>65</v>
      </c>
      <c r="B68" s="12" t="s">
        <v>174</v>
      </c>
      <c r="C68" s="12" t="s">
        <v>151</v>
      </c>
      <c r="D68" s="12" t="s">
        <v>152</v>
      </c>
      <c r="E68" s="12" t="s">
        <v>132</v>
      </c>
      <c r="F68" s="12" t="s">
        <v>175</v>
      </c>
      <c r="G68" s="13">
        <v>66.7</v>
      </c>
      <c r="H68" s="13">
        <v>66.7</v>
      </c>
      <c r="I68" s="17">
        <f t="shared" ref="I68:I114" si="9">H68*0.4</f>
        <v>26.68</v>
      </c>
      <c r="J68" s="18">
        <v>4</v>
      </c>
      <c r="K68" s="17">
        <v>73.33</v>
      </c>
      <c r="L68" s="17">
        <f t="shared" ref="L68:L114" si="10">K68*0.6</f>
        <v>43.998</v>
      </c>
      <c r="M68" s="17">
        <f t="shared" ref="M68:M114" si="11">I68+L68</f>
        <v>70.678</v>
      </c>
      <c r="N68" s="17">
        <f t="shared" ref="N68:N114" si="12">H68*0.4+K68*0.6</f>
        <v>70.678</v>
      </c>
      <c r="O68" s="19">
        <f t="shared" si="8"/>
        <v>12</v>
      </c>
      <c r="P68" s="19"/>
      <c r="Q68" s="19"/>
    </row>
    <row r="69" s="2" customFormat="1" customHeight="1" spans="1:17">
      <c r="A69" s="11">
        <v>66</v>
      </c>
      <c r="B69" s="12" t="s">
        <v>176</v>
      </c>
      <c r="C69" s="12" t="s">
        <v>151</v>
      </c>
      <c r="D69" s="12" t="s">
        <v>152</v>
      </c>
      <c r="E69" s="12" t="s">
        <v>132</v>
      </c>
      <c r="F69" s="12" t="s">
        <v>177</v>
      </c>
      <c r="G69" s="13">
        <v>62.2</v>
      </c>
      <c r="H69" s="13">
        <v>62.2</v>
      </c>
      <c r="I69" s="17">
        <f t="shared" si="9"/>
        <v>24.88</v>
      </c>
      <c r="J69" s="18">
        <v>13</v>
      </c>
      <c r="K69" s="17">
        <v>73.33</v>
      </c>
      <c r="L69" s="17">
        <f t="shared" si="10"/>
        <v>43.998</v>
      </c>
      <c r="M69" s="17">
        <f t="shared" si="11"/>
        <v>68.878</v>
      </c>
      <c r="N69" s="17">
        <f t="shared" si="12"/>
        <v>68.878</v>
      </c>
      <c r="O69" s="19">
        <f t="shared" si="8"/>
        <v>13</v>
      </c>
      <c r="P69" s="19"/>
      <c r="Q69" s="19"/>
    </row>
    <row r="70" s="2" customFormat="1" customHeight="1" spans="1:17">
      <c r="A70" s="11">
        <v>67</v>
      </c>
      <c r="B70" s="12" t="s">
        <v>178</v>
      </c>
      <c r="C70" s="12" t="s">
        <v>151</v>
      </c>
      <c r="D70" s="12" t="s">
        <v>152</v>
      </c>
      <c r="E70" s="12" t="s">
        <v>132</v>
      </c>
      <c r="F70" s="12" t="s">
        <v>179</v>
      </c>
      <c r="G70" s="13">
        <v>61.7</v>
      </c>
      <c r="H70" s="13">
        <v>61.7</v>
      </c>
      <c r="I70" s="17">
        <f t="shared" si="9"/>
        <v>24.68</v>
      </c>
      <c r="J70" s="18">
        <v>17</v>
      </c>
      <c r="K70" s="17">
        <v>73.33</v>
      </c>
      <c r="L70" s="17">
        <f t="shared" si="10"/>
        <v>43.998</v>
      </c>
      <c r="M70" s="17">
        <f t="shared" si="11"/>
        <v>68.678</v>
      </c>
      <c r="N70" s="17">
        <f t="shared" si="12"/>
        <v>68.678</v>
      </c>
      <c r="O70" s="19">
        <f t="shared" si="8"/>
        <v>14</v>
      </c>
      <c r="P70" s="19"/>
      <c r="Q70" s="19"/>
    </row>
    <row r="71" s="2" customFormat="1" customHeight="1" spans="1:17">
      <c r="A71" s="11">
        <v>68</v>
      </c>
      <c r="B71" s="12" t="s">
        <v>180</v>
      </c>
      <c r="C71" s="12" t="s">
        <v>151</v>
      </c>
      <c r="D71" s="12" t="s">
        <v>152</v>
      </c>
      <c r="E71" s="12" t="s">
        <v>132</v>
      </c>
      <c r="F71" s="12" t="s">
        <v>181</v>
      </c>
      <c r="G71" s="13">
        <v>64.4</v>
      </c>
      <c r="H71" s="13">
        <v>64.4</v>
      </c>
      <c r="I71" s="17">
        <f t="shared" si="9"/>
        <v>25.76</v>
      </c>
      <c r="J71" s="18">
        <v>6</v>
      </c>
      <c r="K71" s="17">
        <v>71.33</v>
      </c>
      <c r="L71" s="17">
        <f t="shared" si="10"/>
        <v>42.798</v>
      </c>
      <c r="M71" s="17">
        <f t="shared" si="11"/>
        <v>68.558</v>
      </c>
      <c r="N71" s="17">
        <f t="shared" si="12"/>
        <v>68.558</v>
      </c>
      <c r="O71" s="19">
        <f t="shared" si="8"/>
        <v>15</v>
      </c>
      <c r="P71" s="19"/>
      <c r="Q71" s="19"/>
    </row>
    <row r="72" s="2" customFormat="1" customHeight="1" spans="1:17">
      <c r="A72" s="11">
        <v>69</v>
      </c>
      <c r="B72" s="12" t="s">
        <v>182</v>
      </c>
      <c r="C72" s="12" t="s">
        <v>183</v>
      </c>
      <c r="D72" s="12" t="s">
        <v>184</v>
      </c>
      <c r="E72" s="12" t="s">
        <v>132</v>
      </c>
      <c r="F72" s="12" t="s">
        <v>185</v>
      </c>
      <c r="G72" s="13">
        <v>64.3</v>
      </c>
      <c r="H72" s="13">
        <v>64.3</v>
      </c>
      <c r="I72" s="17">
        <f t="shared" si="9"/>
        <v>25.72</v>
      </c>
      <c r="J72" s="18">
        <v>3</v>
      </c>
      <c r="K72" s="17">
        <v>89</v>
      </c>
      <c r="L72" s="17">
        <f t="shared" si="10"/>
        <v>53.4</v>
      </c>
      <c r="M72" s="17">
        <f t="shared" si="11"/>
        <v>79.12</v>
      </c>
      <c r="N72" s="17">
        <f t="shared" si="12"/>
        <v>79.12</v>
      </c>
      <c r="O72" s="19">
        <f>RANK(N72,$N$72:$N$74)</f>
        <v>1</v>
      </c>
      <c r="P72" s="19" t="s">
        <v>24</v>
      </c>
      <c r="Q72" s="19"/>
    </row>
    <row r="73" s="2" customFormat="1" customHeight="1" spans="1:17">
      <c r="A73" s="11">
        <v>70</v>
      </c>
      <c r="B73" s="12" t="s">
        <v>186</v>
      </c>
      <c r="C73" s="12" t="s">
        <v>183</v>
      </c>
      <c r="D73" s="12" t="s">
        <v>184</v>
      </c>
      <c r="E73" s="12" t="s">
        <v>132</v>
      </c>
      <c r="F73" s="12" t="s">
        <v>187</v>
      </c>
      <c r="G73" s="13">
        <v>64.8</v>
      </c>
      <c r="H73" s="13">
        <v>64.8</v>
      </c>
      <c r="I73" s="17">
        <f t="shared" si="9"/>
        <v>25.92</v>
      </c>
      <c r="J73" s="18">
        <v>2</v>
      </c>
      <c r="K73" s="17">
        <v>83.84</v>
      </c>
      <c r="L73" s="17">
        <f t="shared" si="10"/>
        <v>50.304</v>
      </c>
      <c r="M73" s="17">
        <f t="shared" si="11"/>
        <v>76.224</v>
      </c>
      <c r="N73" s="17">
        <f t="shared" si="12"/>
        <v>76.224</v>
      </c>
      <c r="O73" s="19">
        <f>RANK(N73,$N$72:$N$74)</f>
        <v>2</v>
      </c>
      <c r="P73" s="19"/>
      <c r="Q73" s="19"/>
    </row>
    <row r="74" s="2" customFormat="1" customHeight="1" spans="1:17">
      <c r="A74" s="11">
        <v>71</v>
      </c>
      <c r="B74" s="12" t="s">
        <v>188</v>
      </c>
      <c r="C74" s="12" t="s">
        <v>183</v>
      </c>
      <c r="D74" s="12" t="s">
        <v>184</v>
      </c>
      <c r="E74" s="12" t="s">
        <v>132</v>
      </c>
      <c r="F74" s="12" t="s">
        <v>189</v>
      </c>
      <c r="G74" s="13">
        <v>70</v>
      </c>
      <c r="H74" s="13">
        <v>70</v>
      </c>
      <c r="I74" s="17">
        <f t="shared" si="9"/>
        <v>28</v>
      </c>
      <c r="J74" s="18">
        <v>1</v>
      </c>
      <c r="K74" s="17">
        <v>71.5</v>
      </c>
      <c r="L74" s="17">
        <f t="shared" si="10"/>
        <v>42.9</v>
      </c>
      <c r="M74" s="17">
        <f t="shared" si="11"/>
        <v>70.9</v>
      </c>
      <c r="N74" s="17">
        <f t="shared" si="12"/>
        <v>70.9</v>
      </c>
      <c r="O74" s="19">
        <f>RANK(N74,$N$72:$N$74)</f>
        <v>3</v>
      </c>
      <c r="P74" s="19"/>
      <c r="Q74" s="19"/>
    </row>
    <row r="75" s="2" customFormat="1" customHeight="1" spans="1:17">
      <c r="A75" s="11">
        <v>72</v>
      </c>
      <c r="B75" s="12" t="s">
        <v>190</v>
      </c>
      <c r="C75" s="12" t="s">
        <v>191</v>
      </c>
      <c r="D75" s="12" t="s">
        <v>192</v>
      </c>
      <c r="E75" s="12" t="s">
        <v>22</v>
      </c>
      <c r="F75" s="12" t="s">
        <v>193</v>
      </c>
      <c r="G75" s="13">
        <v>79.3</v>
      </c>
      <c r="H75" s="13">
        <v>79.3</v>
      </c>
      <c r="I75" s="17">
        <f t="shared" si="9"/>
        <v>31.72</v>
      </c>
      <c r="J75" s="18">
        <v>1</v>
      </c>
      <c r="K75" s="17">
        <v>89</v>
      </c>
      <c r="L75" s="17">
        <f t="shared" si="10"/>
        <v>53.4</v>
      </c>
      <c r="M75" s="17">
        <f t="shared" si="11"/>
        <v>85.12</v>
      </c>
      <c r="N75" s="17">
        <f t="shared" si="12"/>
        <v>85.12</v>
      </c>
      <c r="O75" s="19">
        <f>RANK(N75,$N$75:$N$75)</f>
        <v>1</v>
      </c>
      <c r="P75" s="19" t="s">
        <v>24</v>
      </c>
      <c r="Q75" s="19"/>
    </row>
    <row r="76" s="2" customFormat="1" customHeight="1" spans="1:17">
      <c r="A76" s="11">
        <v>73</v>
      </c>
      <c r="B76" s="12" t="s">
        <v>194</v>
      </c>
      <c r="C76" s="12" t="s">
        <v>195</v>
      </c>
      <c r="D76" s="12" t="s">
        <v>196</v>
      </c>
      <c r="E76" s="12" t="s">
        <v>132</v>
      </c>
      <c r="F76" s="12" t="s">
        <v>197</v>
      </c>
      <c r="G76" s="13">
        <v>58.2</v>
      </c>
      <c r="H76" s="13">
        <v>58.2</v>
      </c>
      <c r="I76" s="17">
        <f t="shared" si="9"/>
        <v>23.28</v>
      </c>
      <c r="J76" s="18">
        <v>2</v>
      </c>
      <c r="K76" s="17">
        <v>81.67</v>
      </c>
      <c r="L76" s="17">
        <f t="shared" si="10"/>
        <v>49.002</v>
      </c>
      <c r="M76" s="17">
        <f t="shared" si="11"/>
        <v>72.282</v>
      </c>
      <c r="N76" s="17">
        <f t="shared" si="12"/>
        <v>72.282</v>
      </c>
      <c r="O76" s="19">
        <f>RANK(N76,$N$76:$N$78)</f>
        <v>1</v>
      </c>
      <c r="P76" s="19" t="s">
        <v>24</v>
      </c>
      <c r="Q76" s="19"/>
    </row>
    <row r="77" s="2" customFormat="1" customHeight="1" spans="1:17">
      <c r="A77" s="11">
        <v>74</v>
      </c>
      <c r="B77" s="12" t="s">
        <v>198</v>
      </c>
      <c r="C77" s="12" t="s">
        <v>195</v>
      </c>
      <c r="D77" s="12" t="s">
        <v>196</v>
      </c>
      <c r="E77" s="12" t="s">
        <v>132</v>
      </c>
      <c r="F77" s="12" t="s">
        <v>199</v>
      </c>
      <c r="G77" s="13">
        <v>52.9</v>
      </c>
      <c r="H77" s="13">
        <v>52.9</v>
      </c>
      <c r="I77" s="17">
        <f t="shared" si="9"/>
        <v>21.16</v>
      </c>
      <c r="J77" s="18">
        <v>4</v>
      </c>
      <c r="K77" s="17">
        <v>78.67</v>
      </c>
      <c r="L77" s="17">
        <f t="shared" si="10"/>
        <v>47.202</v>
      </c>
      <c r="M77" s="17">
        <f t="shared" si="11"/>
        <v>68.362</v>
      </c>
      <c r="N77" s="17">
        <f t="shared" si="12"/>
        <v>68.362</v>
      </c>
      <c r="O77" s="19">
        <f>RANK(N77,$N$76:$N$78)</f>
        <v>2</v>
      </c>
      <c r="P77" s="19"/>
      <c r="Q77" s="19"/>
    </row>
    <row r="78" s="2" customFormat="1" customHeight="1" spans="1:17">
      <c r="A78" s="11">
        <v>75</v>
      </c>
      <c r="B78" s="12" t="s">
        <v>200</v>
      </c>
      <c r="C78" s="12" t="s">
        <v>195</v>
      </c>
      <c r="D78" s="12" t="s">
        <v>196</v>
      </c>
      <c r="E78" s="12" t="s">
        <v>132</v>
      </c>
      <c r="F78" s="12" t="s">
        <v>201</v>
      </c>
      <c r="G78" s="13">
        <v>51.8</v>
      </c>
      <c r="H78" s="13">
        <v>51.8</v>
      </c>
      <c r="I78" s="17">
        <f t="shared" si="9"/>
        <v>20.72</v>
      </c>
      <c r="J78" s="18">
        <v>5</v>
      </c>
      <c r="K78" s="17">
        <v>75.33</v>
      </c>
      <c r="L78" s="17">
        <f t="shared" si="10"/>
        <v>45.198</v>
      </c>
      <c r="M78" s="17">
        <f t="shared" si="11"/>
        <v>65.918</v>
      </c>
      <c r="N78" s="17">
        <f t="shared" si="12"/>
        <v>65.918</v>
      </c>
      <c r="O78" s="19">
        <f>RANK(N78,$N$76:$N$78)</f>
        <v>3</v>
      </c>
      <c r="P78" s="19"/>
      <c r="Q78" s="19"/>
    </row>
    <row r="79" s="2" customFormat="1" customHeight="1" spans="1:17">
      <c r="A79" s="11">
        <v>76</v>
      </c>
      <c r="B79" s="12" t="s">
        <v>202</v>
      </c>
      <c r="C79" s="12" t="s">
        <v>203</v>
      </c>
      <c r="D79" s="12" t="s">
        <v>204</v>
      </c>
      <c r="E79" s="12" t="s">
        <v>132</v>
      </c>
      <c r="F79" s="12" t="s">
        <v>205</v>
      </c>
      <c r="G79" s="13">
        <v>77.3</v>
      </c>
      <c r="H79" s="13">
        <v>77.3</v>
      </c>
      <c r="I79" s="17">
        <f t="shared" si="9"/>
        <v>30.92</v>
      </c>
      <c r="J79" s="18">
        <v>1</v>
      </c>
      <c r="K79" s="17">
        <v>92.33</v>
      </c>
      <c r="L79" s="17">
        <f t="shared" si="10"/>
        <v>55.398</v>
      </c>
      <c r="M79" s="17">
        <f t="shared" si="11"/>
        <v>86.318</v>
      </c>
      <c r="N79" s="17">
        <f t="shared" si="12"/>
        <v>86.318</v>
      </c>
      <c r="O79" s="19">
        <f>RANK(N79,$N$79:$N$99)</f>
        <v>1</v>
      </c>
      <c r="P79" s="19" t="s">
        <v>24</v>
      </c>
      <c r="Q79" s="19"/>
    </row>
    <row r="80" s="2" customFormat="1" customHeight="1" spans="1:17">
      <c r="A80" s="11">
        <v>77</v>
      </c>
      <c r="B80" s="12" t="s">
        <v>206</v>
      </c>
      <c r="C80" s="12" t="s">
        <v>203</v>
      </c>
      <c r="D80" s="12" t="s">
        <v>204</v>
      </c>
      <c r="E80" s="12" t="s">
        <v>132</v>
      </c>
      <c r="F80" s="12" t="s">
        <v>207</v>
      </c>
      <c r="G80" s="13">
        <v>74.3</v>
      </c>
      <c r="H80" s="13">
        <v>74.3</v>
      </c>
      <c r="I80" s="17">
        <f t="shared" si="9"/>
        <v>29.72</v>
      </c>
      <c r="J80" s="18">
        <v>5</v>
      </c>
      <c r="K80" s="17">
        <v>91</v>
      </c>
      <c r="L80" s="17">
        <f t="shared" si="10"/>
        <v>54.6</v>
      </c>
      <c r="M80" s="17">
        <f t="shared" si="11"/>
        <v>84.32</v>
      </c>
      <c r="N80" s="17">
        <f t="shared" si="12"/>
        <v>84.32</v>
      </c>
      <c r="O80" s="19">
        <f t="shared" ref="O80:O99" si="13">RANK(N80,$N$79:$N$99)</f>
        <v>2</v>
      </c>
      <c r="P80" s="19" t="s">
        <v>24</v>
      </c>
      <c r="Q80" s="19"/>
    </row>
    <row r="81" s="2" customFormat="1" customHeight="1" spans="1:17">
      <c r="A81" s="11">
        <v>78</v>
      </c>
      <c r="B81" s="12" t="s">
        <v>208</v>
      </c>
      <c r="C81" s="12" t="s">
        <v>203</v>
      </c>
      <c r="D81" s="12" t="s">
        <v>204</v>
      </c>
      <c r="E81" s="12" t="s">
        <v>132</v>
      </c>
      <c r="F81" s="12" t="s">
        <v>209</v>
      </c>
      <c r="G81" s="13">
        <v>74.1</v>
      </c>
      <c r="H81" s="13">
        <v>74.1</v>
      </c>
      <c r="I81" s="17">
        <f t="shared" si="9"/>
        <v>29.64</v>
      </c>
      <c r="J81" s="18">
        <v>6</v>
      </c>
      <c r="K81" s="17">
        <v>89.33</v>
      </c>
      <c r="L81" s="17">
        <f t="shared" si="10"/>
        <v>53.598</v>
      </c>
      <c r="M81" s="17">
        <f t="shared" si="11"/>
        <v>83.238</v>
      </c>
      <c r="N81" s="17">
        <f t="shared" si="12"/>
        <v>83.238</v>
      </c>
      <c r="O81" s="19">
        <f t="shared" si="13"/>
        <v>3</v>
      </c>
      <c r="P81" s="19" t="s">
        <v>24</v>
      </c>
      <c r="Q81" s="19"/>
    </row>
    <row r="82" s="2" customFormat="1" customHeight="1" spans="1:17">
      <c r="A82" s="11">
        <v>79</v>
      </c>
      <c r="B82" s="12" t="s">
        <v>210</v>
      </c>
      <c r="C82" s="12" t="s">
        <v>203</v>
      </c>
      <c r="D82" s="12" t="s">
        <v>204</v>
      </c>
      <c r="E82" s="12" t="s">
        <v>132</v>
      </c>
      <c r="F82" s="12" t="s">
        <v>211</v>
      </c>
      <c r="G82" s="13">
        <v>72.6</v>
      </c>
      <c r="H82" s="13">
        <v>72.6</v>
      </c>
      <c r="I82" s="17">
        <f t="shared" si="9"/>
        <v>29.04</v>
      </c>
      <c r="J82" s="18">
        <v>13</v>
      </c>
      <c r="K82" s="17">
        <v>89.67</v>
      </c>
      <c r="L82" s="17">
        <f t="shared" si="10"/>
        <v>53.802</v>
      </c>
      <c r="M82" s="17">
        <f t="shared" si="11"/>
        <v>82.842</v>
      </c>
      <c r="N82" s="17">
        <f t="shared" si="12"/>
        <v>82.842</v>
      </c>
      <c r="O82" s="19">
        <f t="shared" si="13"/>
        <v>4</v>
      </c>
      <c r="P82" s="19" t="s">
        <v>24</v>
      </c>
      <c r="Q82" s="19"/>
    </row>
    <row r="83" s="2" customFormat="1" customHeight="1" spans="1:17">
      <c r="A83" s="11">
        <v>80</v>
      </c>
      <c r="B83" s="12" t="s">
        <v>212</v>
      </c>
      <c r="C83" s="12" t="s">
        <v>203</v>
      </c>
      <c r="D83" s="12" t="s">
        <v>204</v>
      </c>
      <c r="E83" s="12" t="s">
        <v>132</v>
      </c>
      <c r="F83" s="12" t="s">
        <v>213</v>
      </c>
      <c r="G83" s="13">
        <v>71.6</v>
      </c>
      <c r="H83" s="13">
        <v>71.6</v>
      </c>
      <c r="I83" s="17">
        <f t="shared" si="9"/>
        <v>28.64</v>
      </c>
      <c r="J83" s="18">
        <v>21</v>
      </c>
      <c r="K83" s="17">
        <v>90.33</v>
      </c>
      <c r="L83" s="17">
        <f t="shared" si="10"/>
        <v>54.198</v>
      </c>
      <c r="M83" s="17">
        <f t="shared" si="11"/>
        <v>82.838</v>
      </c>
      <c r="N83" s="17">
        <f t="shared" si="12"/>
        <v>82.838</v>
      </c>
      <c r="O83" s="19">
        <v>4</v>
      </c>
      <c r="P83" s="19" t="s">
        <v>24</v>
      </c>
      <c r="Q83" s="19"/>
    </row>
    <row r="84" s="2" customFormat="1" customHeight="1" spans="1:17">
      <c r="A84" s="11">
        <v>81</v>
      </c>
      <c r="B84" s="12" t="s">
        <v>214</v>
      </c>
      <c r="C84" s="12" t="s">
        <v>203</v>
      </c>
      <c r="D84" s="12" t="s">
        <v>204</v>
      </c>
      <c r="E84" s="12" t="s">
        <v>132</v>
      </c>
      <c r="F84" s="12" t="s">
        <v>215</v>
      </c>
      <c r="G84" s="13">
        <v>72.3</v>
      </c>
      <c r="H84" s="13">
        <v>72.3</v>
      </c>
      <c r="I84" s="17">
        <f t="shared" si="9"/>
        <v>28.92</v>
      </c>
      <c r="J84" s="18">
        <v>16</v>
      </c>
      <c r="K84" s="17">
        <v>88.67</v>
      </c>
      <c r="L84" s="17">
        <f t="shared" si="10"/>
        <v>53.202</v>
      </c>
      <c r="M84" s="17">
        <f t="shared" si="11"/>
        <v>82.122</v>
      </c>
      <c r="N84" s="17">
        <f t="shared" si="12"/>
        <v>82.122</v>
      </c>
      <c r="O84" s="19">
        <f t="shared" si="13"/>
        <v>6</v>
      </c>
      <c r="P84" s="19" t="s">
        <v>24</v>
      </c>
      <c r="Q84" s="19"/>
    </row>
    <row r="85" s="2" customFormat="1" customHeight="1" spans="1:17">
      <c r="A85" s="11">
        <v>82</v>
      </c>
      <c r="B85" s="12" t="s">
        <v>216</v>
      </c>
      <c r="C85" s="12" t="s">
        <v>203</v>
      </c>
      <c r="D85" s="12" t="s">
        <v>204</v>
      </c>
      <c r="E85" s="12" t="s">
        <v>132</v>
      </c>
      <c r="F85" s="12" t="s">
        <v>217</v>
      </c>
      <c r="G85" s="13">
        <v>71.6</v>
      </c>
      <c r="H85" s="13">
        <v>71.6</v>
      </c>
      <c r="I85" s="17">
        <f t="shared" si="9"/>
        <v>28.64</v>
      </c>
      <c r="J85" s="18">
        <v>21</v>
      </c>
      <c r="K85" s="17">
        <v>89</v>
      </c>
      <c r="L85" s="17">
        <f t="shared" si="10"/>
        <v>53.4</v>
      </c>
      <c r="M85" s="17">
        <f t="shared" si="11"/>
        <v>82.04</v>
      </c>
      <c r="N85" s="17">
        <f t="shared" si="12"/>
        <v>82.04</v>
      </c>
      <c r="O85" s="19">
        <f t="shared" si="13"/>
        <v>7</v>
      </c>
      <c r="P85" s="19" t="s">
        <v>24</v>
      </c>
      <c r="Q85" s="19"/>
    </row>
    <row r="86" s="2" customFormat="1" customHeight="1" spans="1:17">
      <c r="A86" s="11">
        <v>83</v>
      </c>
      <c r="B86" s="12" t="s">
        <v>218</v>
      </c>
      <c r="C86" s="12" t="s">
        <v>203</v>
      </c>
      <c r="D86" s="12" t="s">
        <v>204</v>
      </c>
      <c r="E86" s="12" t="s">
        <v>132</v>
      </c>
      <c r="F86" s="12" t="s">
        <v>219</v>
      </c>
      <c r="G86" s="13">
        <v>71.7</v>
      </c>
      <c r="H86" s="13">
        <v>71.7</v>
      </c>
      <c r="I86" s="17">
        <f t="shared" si="9"/>
        <v>28.68</v>
      </c>
      <c r="J86" s="18">
        <v>20</v>
      </c>
      <c r="K86" s="17">
        <v>86.67</v>
      </c>
      <c r="L86" s="17">
        <f t="shared" si="10"/>
        <v>52.002</v>
      </c>
      <c r="M86" s="17">
        <f t="shared" si="11"/>
        <v>80.682</v>
      </c>
      <c r="N86" s="17">
        <f t="shared" si="12"/>
        <v>80.682</v>
      </c>
      <c r="O86" s="19">
        <f t="shared" si="13"/>
        <v>8</v>
      </c>
      <c r="P86" s="19"/>
      <c r="Q86" s="19"/>
    </row>
    <row r="87" s="2" customFormat="1" customHeight="1" spans="1:17">
      <c r="A87" s="11">
        <v>84</v>
      </c>
      <c r="B87" s="12" t="s">
        <v>220</v>
      </c>
      <c r="C87" s="12" t="s">
        <v>203</v>
      </c>
      <c r="D87" s="12" t="s">
        <v>204</v>
      </c>
      <c r="E87" s="12" t="s">
        <v>132</v>
      </c>
      <c r="F87" s="12" t="s">
        <v>221</v>
      </c>
      <c r="G87" s="13">
        <v>74.4</v>
      </c>
      <c r="H87" s="13">
        <v>74.4</v>
      </c>
      <c r="I87" s="17">
        <f t="shared" si="9"/>
        <v>29.76</v>
      </c>
      <c r="J87" s="18">
        <v>4</v>
      </c>
      <c r="K87" s="17">
        <v>84.67</v>
      </c>
      <c r="L87" s="17">
        <f t="shared" si="10"/>
        <v>50.802</v>
      </c>
      <c r="M87" s="17">
        <f t="shared" si="11"/>
        <v>80.562</v>
      </c>
      <c r="N87" s="17">
        <f t="shared" si="12"/>
        <v>80.562</v>
      </c>
      <c r="O87" s="19">
        <f t="shared" si="13"/>
        <v>9</v>
      </c>
      <c r="P87" s="19"/>
      <c r="Q87" s="19"/>
    </row>
    <row r="88" s="2" customFormat="1" customHeight="1" spans="1:17">
      <c r="A88" s="11">
        <v>85</v>
      </c>
      <c r="B88" s="12" t="s">
        <v>222</v>
      </c>
      <c r="C88" s="12" t="s">
        <v>203</v>
      </c>
      <c r="D88" s="12" t="s">
        <v>204</v>
      </c>
      <c r="E88" s="12" t="s">
        <v>132</v>
      </c>
      <c r="F88" s="12" t="s">
        <v>223</v>
      </c>
      <c r="G88" s="13">
        <v>72.6</v>
      </c>
      <c r="H88" s="13">
        <v>72.6</v>
      </c>
      <c r="I88" s="17">
        <f t="shared" si="9"/>
        <v>29.04</v>
      </c>
      <c r="J88" s="18">
        <v>13</v>
      </c>
      <c r="K88" s="17">
        <v>85.33</v>
      </c>
      <c r="L88" s="17">
        <f t="shared" si="10"/>
        <v>51.198</v>
      </c>
      <c r="M88" s="17">
        <f t="shared" si="11"/>
        <v>80.238</v>
      </c>
      <c r="N88" s="17">
        <f t="shared" si="12"/>
        <v>80.238</v>
      </c>
      <c r="O88" s="19">
        <f t="shared" si="13"/>
        <v>10</v>
      </c>
      <c r="P88" s="19"/>
      <c r="Q88" s="19"/>
    </row>
    <row r="89" s="2" customFormat="1" customHeight="1" spans="1:17">
      <c r="A89" s="11">
        <v>86</v>
      </c>
      <c r="B89" s="12" t="s">
        <v>224</v>
      </c>
      <c r="C89" s="12" t="s">
        <v>203</v>
      </c>
      <c r="D89" s="12" t="s">
        <v>204</v>
      </c>
      <c r="E89" s="12" t="s">
        <v>132</v>
      </c>
      <c r="F89" s="12" t="s">
        <v>225</v>
      </c>
      <c r="G89" s="13">
        <v>72.4</v>
      </c>
      <c r="H89" s="13">
        <v>72.4</v>
      </c>
      <c r="I89" s="17">
        <f t="shared" si="9"/>
        <v>28.96</v>
      </c>
      <c r="J89" s="18">
        <v>15</v>
      </c>
      <c r="K89" s="17">
        <v>85.33</v>
      </c>
      <c r="L89" s="17">
        <f t="shared" si="10"/>
        <v>51.198</v>
      </c>
      <c r="M89" s="17">
        <f t="shared" si="11"/>
        <v>80.158</v>
      </c>
      <c r="N89" s="17">
        <f t="shared" si="12"/>
        <v>80.158</v>
      </c>
      <c r="O89" s="19">
        <f t="shared" si="13"/>
        <v>11</v>
      </c>
      <c r="P89" s="19"/>
      <c r="Q89" s="19"/>
    </row>
    <row r="90" s="2" customFormat="1" customHeight="1" spans="1:17">
      <c r="A90" s="11">
        <v>87</v>
      </c>
      <c r="B90" s="12" t="s">
        <v>226</v>
      </c>
      <c r="C90" s="12" t="s">
        <v>203</v>
      </c>
      <c r="D90" s="12" t="s">
        <v>204</v>
      </c>
      <c r="E90" s="12" t="s">
        <v>132</v>
      </c>
      <c r="F90" s="12" t="s">
        <v>227</v>
      </c>
      <c r="G90" s="13">
        <v>71.8</v>
      </c>
      <c r="H90" s="13">
        <v>71.8</v>
      </c>
      <c r="I90" s="17">
        <f t="shared" si="9"/>
        <v>28.72</v>
      </c>
      <c r="J90" s="18">
        <v>19</v>
      </c>
      <c r="K90" s="17">
        <v>84.67</v>
      </c>
      <c r="L90" s="17">
        <f t="shared" si="10"/>
        <v>50.802</v>
      </c>
      <c r="M90" s="17">
        <f t="shared" si="11"/>
        <v>79.522</v>
      </c>
      <c r="N90" s="17">
        <f t="shared" si="12"/>
        <v>79.522</v>
      </c>
      <c r="O90" s="19">
        <f t="shared" si="13"/>
        <v>12</v>
      </c>
      <c r="P90" s="19"/>
      <c r="Q90" s="19"/>
    </row>
    <row r="91" s="2" customFormat="1" customHeight="1" spans="1:17">
      <c r="A91" s="11">
        <v>88</v>
      </c>
      <c r="B91" s="12" t="s">
        <v>228</v>
      </c>
      <c r="C91" s="12" t="s">
        <v>203</v>
      </c>
      <c r="D91" s="12" t="s">
        <v>204</v>
      </c>
      <c r="E91" s="12" t="s">
        <v>132</v>
      </c>
      <c r="F91" s="12" t="s">
        <v>229</v>
      </c>
      <c r="G91" s="13">
        <v>71.4</v>
      </c>
      <c r="H91" s="13">
        <v>71.4</v>
      </c>
      <c r="I91" s="17">
        <f t="shared" si="9"/>
        <v>28.56</v>
      </c>
      <c r="J91" s="18">
        <v>23</v>
      </c>
      <c r="K91" s="17">
        <v>84</v>
      </c>
      <c r="L91" s="17">
        <f t="shared" si="10"/>
        <v>50.4</v>
      </c>
      <c r="M91" s="17">
        <f t="shared" si="11"/>
        <v>78.96</v>
      </c>
      <c r="N91" s="17">
        <f t="shared" si="12"/>
        <v>78.96</v>
      </c>
      <c r="O91" s="19">
        <f t="shared" si="13"/>
        <v>13</v>
      </c>
      <c r="P91" s="19"/>
      <c r="Q91" s="19"/>
    </row>
    <row r="92" s="2" customFormat="1" customHeight="1" spans="1:17">
      <c r="A92" s="11">
        <v>89</v>
      </c>
      <c r="B92" s="12" t="s">
        <v>230</v>
      </c>
      <c r="C92" s="12" t="s">
        <v>203</v>
      </c>
      <c r="D92" s="12" t="s">
        <v>204</v>
      </c>
      <c r="E92" s="12" t="s">
        <v>132</v>
      </c>
      <c r="F92" s="12" t="s">
        <v>231</v>
      </c>
      <c r="G92" s="13">
        <v>72.9</v>
      </c>
      <c r="H92" s="13">
        <v>72.9</v>
      </c>
      <c r="I92" s="17">
        <f t="shared" si="9"/>
        <v>29.16</v>
      </c>
      <c r="J92" s="18">
        <v>11</v>
      </c>
      <c r="K92" s="17">
        <v>82.67</v>
      </c>
      <c r="L92" s="17">
        <f t="shared" si="10"/>
        <v>49.602</v>
      </c>
      <c r="M92" s="17">
        <f t="shared" si="11"/>
        <v>78.762</v>
      </c>
      <c r="N92" s="17">
        <f t="shared" si="12"/>
        <v>78.762</v>
      </c>
      <c r="O92" s="19">
        <f t="shared" si="13"/>
        <v>14</v>
      </c>
      <c r="P92" s="19"/>
      <c r="Q92" s="19"/>
    </row>
    <row r="93" s="2" customFormat="1" customHeight="1" spans="1:17">
      <c r="A93" s="11">
        <v>90</v>
      </c>
      <c r="B93" s="12" t="s">
        <v>232</v>
      </c>
      <c r="C93" s="12" t="s">
        <v>203</v>
      </c>
      <c r="D93" s="12" t="s">
        <v>204</v>
      </c>
      <c r="E93" s="12" t="s">
        <v>132</v>
      </c>
      <c r="F93" s="12" t="s">
        <v>233</v>
      </c>
      <c r="G93" s="13">
        <v>72</v>
      </c>
      <c r="H93" s="13">
        <v>72</v>
      </c>
      <c r="I93" s="17">
        <f t="shared" si="9"/>
        <v>28.8</v>
      </c>
      <c r="J93" s="18">
        <v>18</v>
      </c>
      <c r="K93" s="17">
        <v>83</v>
      </c>
      <c r="L93" s="17">
        <f t="shared" si="10"/>
        <v>49.8</v>
      </c>
      <c r="M93" s="17">
        <f t="shared" si="11"/>
        <v>78.6</v>
      </c>
      <c r="N93" s="17">
        <f t="shared" si="12"/>
        <v>78.6</v>
      </c>
      <c r="O93" s="19">
        <f t="shared" si="13"/>
        <v>15</v>
      </c>
      <c r="P93" s="19"/>
      <c r="Q93" s="19"/>
    </row>
    <row r="94" s="2" customFormat="1" customHeight="1" spans="1:17">
      <c r="A94" s="11">
        <v>91</v>
      </c>
      <c r="B94" s="12" t="s">
        <v>234</v>
      </c>
      <c r="C94" s="12" t="s">
        <v>203</v>
      </c>
      <c r="D94" s="12" t="s">
        <v>204</v>
      </c>
      <c r="E94" s="12" t="s">
        <v>132</v>
      </c>
      <c r="F94" s="12" t="s">
        <v>235</v>
      </c>
      <c r="G94" s="13">
        <v>73</v>
      </c>
      <c r="H94" s="13">
        <v>73</v>
      </c>
      <c r="I94" s="17">
        <f t="shared" si="9"/>
        <v>29.2</v>
      </c>
      <c r="J94" s="18">
        <v>10</v>
      </c>
      <c r="K94" s="17">
        <v>82.33</v>
      </c>
      <c r="L94" s="17">
        <f t="shared" si="10"/>
        <v>49.398</v>
      </c>
      <c r="M94" s="17">
        <f t="shared" si="11"/>
        <v>78.598</v>
      </c>
      <c r="N94" s="17">
        <f t="shared" si="12"/>
        <v>78.598</v>
      </c>
      <c r="O94" s="19">
        <v>15</v>
      </c>
      <c r="P94" s="19"/>
      <c r="Q94" s="19"/>
    </row>
    <row r="95" s="2" customFormat="1" customHeight="1" spans="1:17">
      <c r="A95" s="11">
        <v>92</v>
      </c>
      <c r="B95" s="12" t="s">
        <v>236</v>
      </c>
      <c r="C95" s="12" t="s">
        <v>203</v>
      </c>
      <c r="D95" s="12" t="s">
        <v>204</v>
      </c>
      <c r="E95" s="12" t="s">
        <v>132</v>
      </c>
      <c r="F95" s="12" t="s">
        <v>237</v>
      </c>
      <c r="G95" s="13">
        <v>70.9</v>
      </c>
      <c r="H95" s="13">
        <v>70.9</v>
      </c>
      <c r="I95" s="17">
        <f t="shared" si="9"/>
        <v>28.36</v>
      </c>
      <c r="J95" s="18">
        <v>26</v>
      </c>
      <c r="K95" s="17">
        <v>83</v>
      </c>
      <c r="L95" s="17">
        <f t="shared" si="10"/>
        <v>49.8</v>
      </c>
      <c r="M95" s="17">
        <f t="shared" si="11"/>
        <v>78.16</v>
      </c>
      <c r="N95" s="17">
        <f t="shared" si="12"/>
        <v>78.16</v>
      </c>
      <c r="O95" s="19">
        <f t="shared" si="13"/>
        <v>17</v>
      </c>
      <c r="P95" s="19"/>
      <c r="Q95" s="19"/>
    </row>
    <row r="96" s="2" customFormat="1" customHeight="1" spans="1:17">
      <c r="A96" s="11">
        <v>93</v>
      </c>
      <c r="B96" s="12" t="s">
        <v>238</v>
      </c>
      <c r="C96" s="12" t="s">
        <v>203</v>
      </c>
      <c r="D96" s="12" t="s">
        <v>204</v>
      </c>
      <c r="E96" s="12" t="s">
        <v>132</v>
      </c>
      <c r="F96" s="12" t="s">
        <v>239</v>
      </c>
      <c r="G96" s="13">
        <v>71.4</v>
      </c>
      <c r="H96" s="13">
        <v>71.4</v>
      </c>
      <c r="I96" s="17">
        <f t="shared" si="9"/>
        <v>28.56</v>
      </c>
      <c r="J96" s="18">
        <v>23</v>
      </c>
      <c r="K96" s="17">
        <v>82</v>
      </c>
      <c r="L96" s="17">
        <f t="shared" si="10"/>
        <v>49.2</v>
      </c>
      <c r="M96" s="17">
        <f t="shared" si="11"/>
        <v>77.76</v>
      </c>
      <c r="N96" s="17">
        <f t="shared" si="12"/>
        <v>77.76</v>
      </c>
      <c r="O96" s="19">
        <f t="shared" si="13"/>
        <v>18</v>
      </c>
      <c r="P96" s="19"/>
      <c r="Q96" s="19"/>
    </row>
    <row r="97" s="2" customFormat="1" customHeight="1" spans="1:17">
      <c r="A97" s="11">
        <v>94</v>
      </c>
      <c r="B97" s="12" t="s">
        <v>240</v>
      </c>
      <c r="C97" s="12" t="s">
        <v>203</v>
      </c>
      <c r="D97" s="12" t="s">
        <v>204</v>
      </c>
      <c r="E97" s="12" t="s">
        <v>132</v>
      </c>
      <c r="F97" s="12" t="s">
        <v>241</v>
      </c>
      <c r="G97" s="13">
        <v>71.3</v>
      </c>
      <c r="H97" s="13">
        <v>71.3</v>
      </c>
      <c r="I97" s="17">
        <f t="shared" si="9"/>
        <v>28.52</v>
      </c>
      <c r="J97" s="18">
        <v>25</v>
      </c>
      <c r="K97" s="17">
        <v>82</v>
      </c>
      <c r="L97" s="17">
        <f t="shared" si="10"/>
        <v>49.2</v>
      </c>
      <c r="M97" s="17">
        <f t="shared" si="11"/>
        <v>77.72</v>
      </c>
      <c r="N97" s="17">
        <f t="shared" si="12"/>
        <v>77.72</v>
      </c>
      <c r="O97" s="19">
        <f t="shared" si="13"/>
        <v>19</v>
      </c>
      <c r="P97" s="19"/>
      <c r="Q97" s="19"/>
    </row>
    <row r="98" s="2" customFormat="1" customHeight="1" spans="1:17">
      <c r="A98" s="11">
        <v>95</v>
      </c>
      <c r="B98" s="12" t="s">
        <v>242</v>
      </c>
      <c r="C98" s="12" t="s">
        <v>203</v>
      </c>
      <c r="D98" s="12" t="s">
        <v>204</v>
      </c>
      <c r="E98" s="12" t="s">
        <v>132</v>
      </c>
      <c r="F98" s="12" t="s">
        <v>243</v>
      </c>
      <c r="G98" s="13">
        <v>74.7</v>
      </c>
      <c r="H98" s="13">
        <v>74.7</v>
      </c>
      <c r="I98" s="17">
        <f t="shared" si="9"/>
        <v>29.88</v>
      </c>
      <c r="J98" s="18">
        <v>2</v>
      </c>
      <c r="K98" s="17">
        <v>0</v>
      </c>
      <c r="L98" s="17">
        <f t="shared" si="10"/>
        <v>0</v>
      </c>
      <c r="M98" s="17">
        <f t="shared" si="11"/>
        <v>29.88</v>
      </c>
      <c r="N98" s="17">
        <f t="shared" si="12"/>
        <v>29.88</v>
      </c>
      <c r="O98" s="19">
        <f t="shared" si="13"/>
        <v>20</v>
      </c>
      <c r="P98" s="19"/>
      <c r="Q98" s="21" t="s">
        <v>94</v>
      </c>
    </row>
    <row r="99" s="2" customFormat="1" customHeight="1" spans="1:17">
      <c r="A99" s="11">
        <v>96</v>
      </c>
      <c r="B99" s="12" t="s">
        <v>244</v>
      </c>
      <c r="C99" s="12" t="s">
        <v>203</v>
      </c>
      <c r="D99" s="12" t="s">
        <v>204</v>
      </c>
      <c r="E99" s="12" t="s">
        <v>132</v>
      </c>
      <c r="F99" s="12" t="s">
        <v>245</v>
      </c>
      <c r="G99" s="13">
        <v>72.7</v>
      </c>
      <c r="H99" s="13">
        <v>72.7</v>
      </c>
      <c r="I99" s="17">
        <f t="shared" si="9"/>
        <v>29.08</v>
      </c>
      <c r="J99" s="18">
        <v>12</v>
      </c>
      <c r="K99" s="17">
        <v>0</v>
      </c>
      <c r="L99" s="17">
        <f t="shared" si="10"/>
        <v>0</v>
      </c>
      <c r="M99" s="17">
        <f t="shared" si="11"/>
        <v>29.08</v>
      </c>
      <c r="N99" s="17">
        <f t="shared" si="12"/>
        <v>29.08</v>
      </c>
      <c r="O99" s="19">
        <f t="shared" si="13"/>
        <v>21</v>
      </c>
      <c r="P99" s="19"/>
      <c r="Q99" s="21" t="s">
        <v>94</v>
      </c>
    </row>
    <row r="100" s="2" customFormat="1" customHeight="1" spans="1:17">
      <c r="A100" s="11">
        <v>97</v>
      </c>
      <c r="B100" s="12" t="s">
        <v>246</v>
      </c>
      <c r="C100" s="12" t="s">
        <v>247</v>
      </c>
      <c r="D100" s="12" t="s">
        <v>248</v>
      </c>
      <c r="E100" s="12" t="s">
        <v>132</v>
      </c>
      <c r="F100" s="12" t="s">
        <v>249</v>
      </c>
      <c r="G100" s="13">
        <v>69.6</v>
      </c>
      <c r="H100" s="13">
        <v>69.6</v>
      </c>
      <c r="I100" s="17">
        <f t="shared" si="9"/>
        <v>27.84</v>
      </c>
      <c r="J100" s="18">
        <v>2</v>
      </c>
      <c r="K100" s="17">
        <v>88.67</v>
      </c>
      <c r="L100" s="17">
        <f t="shared" si="10"/>
        <v>53.202</v>
      </c>
      <c r="M100" s="17">
        <f t="shared" si="11"/>
        <v>81.042</v>
      </c>
      <c r="N100" s="17">
        <f t="shared" si="12"/>
        <v>81.042</v>
      </c>
      <c r="O100" s="19">
        <f t="shared" ref="O100:O105" si="14">RANK(N100,$N$100:$N$105)</f>
        <v>1</v>
      </c>
      <c r="P100" s="19" t="s">
        <v>24</v>
      </c>
      <c r="Q100" s="19"/>
    </row>
    <row r="101" s="2" customFormat="1" customHeight="1" spans="1:17">
      <c r="A101" s="11">
        <v>98</v>
      </c>
      <c r="B101" s="12" t="s">
        <v>250</v>
      </c>
      <c r="C101" s="12" t="s">
        <v>247</v>
      </c>
      <c r="D101" s="12" t="s">
        <v>248</v>
      </c>
      <c r="E101" s="12" t="s">
        <v>132</v>
      </c>
      <c r="F101" s="12" t="s">
        <v>251</v>
      </c>
      <c r="G101" s="13">
        <v>64.1</v>
      </c>
      <c r="H101" s="13">
        <v>64.1</v>
      </c>
      <c r="I101" s="17">
        <f t="shared" si="9"/>
        <v>25.64</v>
      </c>
      <c r="J101" s="18">
        <v>5</v>
      </c>
      <c r="K101" s="17">
        <v>90.33</v>
      </c>
      <c r="L101" s="17">
        <f t="shared" si="10"/>
        <v>54.198</v>
      </c>
      <c r="M101" s="17">
        <f t="shared" si="11"/>
        <v>79.838</v>
      </c>
      <c r="N101" s="17">
        <f t="shared" si="12"/>
        <v>79.838</v>
      </c>
      <c r="O101" s="19">
        <f t="shared" si="14"/>
        <v>2</v>
      </c>
      <c r="P101" s="19" t="s">
        <v>24</v>
      </c>
      <c r="Q101" s="19"/>
    </row>
    <row r="102" s="2" customFormat="1" customHeight="1" spans="1:17">
      <c r="A102" s="11">
        <v>99</v>
      </c>
      <c r="B102" s="12" t="s">
        <v>252</v>
      </c>
      <c r="C102" s="12" t="s">
        <v>247</v>
      </c>
      <c r="D102" s="12" t="s">
        <v>248</v>
      </c>
      <c r="E102" s="12" t="s">
        <v>132</v>
      </c>
      <c r="F102" s="12" t="s">
        <v>253</v>
      </c>
      <c r="G102" s="13">
        <v>67.2</v>
      </c>
      <c r="H102" s="13">
        <v>67.2</v>
      </c>
      <c r="I102" s="17">
        <f t="shared" si="9"/>
        <v>26.88</v>
      </c>
      <c r="J102" s="18">
        <v>3</v>
      </c>
      <c r="K102" s="17">
        <v>79</v>
      </c>
      <c r="L102" s="17">
        <f t="shared" si="10"/>
        <v>47.4</v>
      </c>
      <c r="M102" s="17">
        <f t="shared" si="11"/>
        <v>74.28</v>
      </c>
      <c r="N102" s="17">
        <f t="shared" si="12"/>
        <v>74.28</v>
      </c>
      <c r="O102" s="19">
        <f t="shared" si="14"/>
        <v>3</v>
      </c>
      <c r="P102" s="19"/>
      <c r="Q102" s="19"/>
    </row>
    <row r="103" s="2" customFormat="1" customHeight="1" spans="1:17">
      <c r="A103" s="11">
        <v>100</v>
      </c>
      <c r="B103" s="12" t="s">
        <v>254</v>
      </c>
      <c r="C103" s="12" t="s">
        <v>247</v>
      </c>
      <c r="D103" s="12" t="s">
        <v>248</v>
      </c>
      <c r="E103" s="12" t="s">
        <v>132</v>
      </c>
      <c r="F103" s="12" t="s">
        <v>255</v>
      </c>
      <c r="G103" s="13">
        <v>51.8</v>
      </c>
      <c r="H103" s="13">
        <v>51.8</v>
      </c>
      <c r="I103" s="17">
        <f t="shared" si="9"/>
        <v>20.72</v>
      </c>
      <c r="J103" s="18">
        <v>7</v>
      </c>
      <c r="K103" s="17">
        <v>80.33</v>
      </c>
      <c r="L103" s="17">
        <f t="shared" si="10"/>
        <v>48.198</v>
      </c>
      <c r="M103" s="17">
        <f t="shared" si="11"/>
        <v>68.918</v>
      </c>
      <c r="N103" s="17">
        <f t="shared" si="12"/>
        <v>68.918</v>
      </c>
      <c r="O103" s="19">
        <f t="shared" si="14"/>
        <v>4</v>
      </c>
      <c r="P103" s="19"/>
      <c r="Q103" s="19"/>
    </row>
    <row r="104" s="2" customFormat="1" customHeight="1" spans="1:17">
      <c r="A104" s="11">
        <v>101</v>
      </c>
      <c r="B104" s="12" t="s">
        <v>256</v>
      </c>
      <c r="C104" s="12" t="s">
        <v>247</v>
      </c>
      <c r="D104" s="12" t="s">
        <v>248</v>
      </c>
      <c r="E104" s="12" t="s">
        <v>132</v>
      </c>
      <c r="F104" s="12" t="s">
        <v>257</v>
      </c>
      <c r="G104" s="13">
        <v>50.4</v>
      </c>
      <c r="H104" s="13">
        <v>50.4</v>
      </c>
      <c r="I104" s="17">
        <f t="shared" si="9"/>
        <v>20.16</v>
      </c>
      <c r="J104" s="18">
        <v>8</v>
      </c>
      <c r="K104" s="17">
        <v>80.67</v>
      </c>
      <c r="L104" s="17">
        <f t="shared" si="10"/>
        <v>48.402</v>
      </c>
      <c r="M104" s="17">
        <f t="shared" si="11"/>
        <v>68.562</v>
      </c>
      <c r="N104" s="17">
        <f t="shared" si="12"/>
        <v>68.562</v>
      </c>
      <c r="O104" s="19">
        <f t="shared" si="14"/>
        <v>5</v>
      </c>
      <c r="P104" s="19"/>
      <c r="Q104" s="19"/>
    </row>
    <row r="105" s="2" customFormat="1" customHeight="1" spans="1:17">
      <c r="A105" s="11">
        <v>102</v>
      </c>
      <c r="B105" s="12" t="s">
        <v>258</v>
      </c>
      <c r="C105" s="12" t="s">
        <v>247</v>
      </c>
      <c r="D105" s="12" t="s">
        <v>248</v>
      </c>
      <c r="E105" s="12" t="s">
        <v>132</v>
      </c>
      <c r="F105" s="12" t="s">
        <v>259</v>
      </c>
      <c r="G105" s="13">
        <v>71.3</v>
      </c>
      <c r="H105" s="13">
        <v>71.3</v>
      </c>
      <c r="I105" s="17">
        <f t="shared" si="9"/>
        <v>28.52</v>
      </c>
      <c r="J105" s="18">
        <v>1</v>
      </c>
      <c r="K105" s="17">
        <v>0</v>
      </c>
      <c r="L105" s="17">
        <f t="shared" si="10"/>
        <v>0</v>
      </c>
      <c r="M105" s="17">
        <f t="shared" si="11"/>
        <v>28.52</v>
      </c>
      <c r="N105" s="17">
        <f t="shared" si="12"/>
        <v>28.52</v>
      </c>
      <c r="O105" s="19">
        <f t="shared" si="14"/>
        <v>6</v>
      </c>
      <c r="P105" s="19"/>
      <c r="Q105" s="21" t="s">
        <v>94</v>
      </c>
    </row>
    <row r="106" s="2" customFormat="1" customHeight="1" spans="1:17">
      <c r="A106" s="11">
        <v>103</v>
      </c>
      <c r="B106" s="12" t="s">
        <v>260</v>
      </c>
      <c r="C106" s="12" t="s">
        <v>261</v>
      </c>
      <c r="D106" s="12" t="s">
        <v>262</v>
      </c>
      <c r="E106" s="12" t="s">
        <v>132</v>
      </c>
      <c r="F106" s="12" t="s">
        <v>263</v>
      </c>
      <c r="G106" s="13">
        <v>73</v>
      </c>
      <c r="H106" s="13">
        <v>73</v>
      </c>
      <c r="I106" s="17">
        <f t="shared" si="9"/>
        <v>29.2</v>
      </c>
      <c r="J106" s="18">
        <v>2</v>
      </c>
      <c r="K106" s="17">
        <v>85.67</v>
      </c>
      <c r="L106" s="17">
        <f t="shared" si="10"/>
        <v>51.402</v>
      </c>
      <c r="M106" s="17">
        <f t="shared" si="11"/>
        <v>80.602</v>
      </c>
      <c r="N106" s="17">
        <f t="shared" si="12"/>
        <v>80.602</v>
      </c>
      <c r="O106" s="19">
        <f>RANK(N106,$N$106:$N$108)</f>
        <v>1</v>
      </c>
      <c r="P106" s="19" t="s">
        <v>24</v>
      </c>
      <c r="Q106" s="21"/>
    </row>
    <row r="107" customHeight="1" spans="1:17">
      <c r="A107" s="11">
        <v>104</v>
      </c>
      <c r="B107" s="12" t="s">
        <v>264</v>
      </c>
      <c r="C107" s="12" t="s">
        <v>261</v>
      </c>
      <c r="D107" s="12" t="s">
        <v>262</v>
      </c>
      <c r="E107" s="12" t="s">
        <v>132</v>
      </c>
      <c r="F107" s="12" t="s">
        <v>265</v>
      </c>
      <c r="G107" s="13">
        <v>73.9</v>
      </c>
      <c r="H107" s="13">
        <v>73.9</v>
      </c>
      <c r="I107" s="17">
        <f t="shared" si="9"/>
        <v>29.56</v>
      </c>
      <c r="J107" s="18">
        <v>1</v>
      </c>
      <c r="K107" s="17">
        <v>77.67</v>
      </c>
      <c r="L107" s="17">
        <f t="shared" si="10"/>
        <v>46.602</v>
      </c>
      <c r="M107" s="17">
        <f t="shared" si="11"/>
        <v>76.162</v>
      </c>
      <c r="N107" s="17">
        <f t="shared" si="12"/>
        <v>76.162</v>
      </c>
      <c r="O107" s="19">
        <f>RANK(N107,$N$106:$N$108)</f>
        <v>2</v>
      </c>
      <c r="P107" s="19"/>
      <c r="Q107" s="19"/>
    </row>
    <row r="108" customHeight="1" spans="1:17">
      <c r="A108" s="11">
        <v>105</v>
      </c>
      <c r="B108" s="12" t="s">
        <v>266</v>
      </c>
      <c r="C108" s="12" t="s">
        <v>261</v>
      </c>
      <c r="D108" s="12" t="s">
        <v>262</v>
      </c>
      <c r="E108" s="12" t="s">
        <v>132</v>
      </c>
      <c r="F108" s="12" t="s">
        <v>267</v>
      </c>
      <c r="G108" s="13">
        <v>71.7</v>
      </c>
      <c r="H108" s="13">
        <v>71.7</v>
      </c>
      <c r="I108" s="17">
        <f t="shared" si="9"/>
        <v>28.68</v>
      </c>
      <c r="J108" s="18">
        <v>3</v>
      </c>
      <c r="K108" s="17">
        <v>76.33</v>
      </c>
      <c r="L108" s="17">
        <f t="shared" si="10"/>
        <v>45.798</v>
      </c>
      <c r="M108" s="17">
        <f t="shared" si="11"/>
        <v>74.478</v>
      </c>
      <c r="N108" s="17">
        <f t="shared" si="12"/>
        <v>74.478</v>
      </c>
      <c r="O108" s="19">
        <f>RANK(N108,$N$106:$N$108)</f>
        <v>3</v>
      </c>
      <c r="P108" s="19"/>
      <c r="Q108" s="19"/>
    </row>
    <row r="109" customHeight="1" spans="1:17">
      <c r="A109" s="11">
        <v>106</v>
      </c>
      <c r="B109" s="12" t="s">
        <v>268</v>
      </c>
      <c r="C109" s="12" t="s">
        <v>269</v>
      </c>
      <c r="D109" s="12" t="s">
        <v>270</v>
      </c>
      <c r="E109" s="12" t="s">
        <v>132</v>
      </c>
      <c r="F109" s="12" t="s">
        <v>271</v>
      </c>
      <c r="G109" s="13">
        <v>67.7</v>
      </c>
      <c r="H109" s="13">
        <v>67.7</v>
      </c>
      <c r="I109" s="17">
        <f t="shared" si="9"/>
        <v>27.08</v>
      </c>
      <c r="J109" s="22">
        <v>6</v>
      </c>
      <c r="K109" s="17">
        <v>89.67</v>
      </c>
      <c r="L109" s="17">
        <f t="shared" si="10"/>
        <v>53.802</v>
      </c>
      <c r="M109" s="17">
        <f t="shared" si="11"/>
        <v>80.882</v>
      </c>
      <c r="N109" s="17">
        <f t="shared" si="12"/>
        <v>80.882</v>
      </c>
      <c r="O109" s="19">
        <f t="shared" ref="O109:O114" si="15">RANK(N109,$N$109:$N$114)</f>
        <v>1</v>
      </c>
      <c r="P109" s="19" t="s">
        <v>24</v>
      </c>
      <c r="Q109" s="19"/>
    </row>
    <row r="110" customHeight="1" spans="1:17">
      <c r="A110" s="11">
        <v>107</v>
      </c>
      <c r="B110" s="12" t="s">
        <v>272</v>
      </c>
      <c r="C110" s="12" t="s">
        <v>269</v>
      </c>
      <c r="D110" s="12" t="s">
        <v>270</v>
      </c>
      <c r="E110" s="12" t="s">
        <v>132</v>
      </c>
      <c r="F110" s="12" t="s">
        <v>273</v>
      </c>
      <c r="G110" s="13">
        <v>71.8</v>
      </c>
      <c r="H110" s="13">
        <v>71.8</v>
      </c>
      <c r="I110" s="17">
        <f t="shared" si="9"/>
        <v>28.72</v>
      </c>
      <c r="J110" s="22">
        <v>2</v>
      </c>
      <c r="K110" s="17">
        <v>86</v>
      </c>
      <c r="L110" s="17">
        <f t="shared" si="10"/>
        <v>51.6</v>
      </c>
      <c r="M110" s="17">
        <f t="shared" si="11"/>
        <v>80.32</v>
      </c>
      <c r="N110" s="17">
        <f t="shared" si="12"/>
        <v>80.32</v>
      </c>
      <c r="O110" s="19">
        <f t="shared" si="15"/>
        <v>2</v>
      </c>
      <c r="P110" s="19" t="s">
        <v>24</v>
      </c>
      <c r="Q110" s="19"/>
    </row>
    <row r="111" customHeight="1" spans="1:17">
      <c r="A111" s="11">
        <v>108</v>
      </c>
      <c r="B111" s="12" t="s">
        <v>274</v>
      </c>
      <c r="C111" s="12" t="s">
        <v>269</v>
      </c>
      <c r="D111" s="12" t="s">
        <v>270</v>
      </c>
      <c r="E111" s="12" t="s">
        <v>132</v>
      </c>
      <c r="F111" s="12" t="s">
        <v>275</v>
      </c>
      <c r="G111" s="13">
        <v>67.4</v>
      </c>
      <c r="H111" s="13">
        <v>67.4</v>
      </c>
      <c r="I111" s="17">
        <f t="shared" si="9"/>
        <v>26.96</v>
      </c>
      <c r="J111" s="22">
        <v>7</v>
      </c>
      <c r="K111" s="17">
        <v>87.67</v>
      </c>
      <c r="L111" s="17">
        <f t="shared" si="10"/>
        <v>52.602</v>
      </c>
      <c r="M111" s="17">
        <f t="shared" si="11"/>
        <v>79.562</v>
      </c>
      <c r="N111" s="17">
        <f t="shared" si="12"/>
        <v>79.562</v>
      </c>
      <c r="O111" s="19">
        <f t="shared" si="15"/>
        <v>3</v>
      </c>
      <c r="P111" s="19"/>
      <c r="Q111" s="19"/>
    </row>
    <row r="112" customHeight="1" spans="1:17">
      <c r="A112" s="11">
        <v>109</v>
      </c>
      <c r="B112" s="12" t="s">
        <v>276</v>
      </c>
      <c r="C112" s="12" t="s">
        <v>269</v>
      </c>
      <c r="D112" s="12" t="s">
        <v>270</v>
      </c>
      <c r="E112" s="12" t="s">
        <v>132</v>
      </c>
      <c r="F112" s="12" t="s">
        <v>277</v>
      </c>
      <c r="G112" s="13">
        <v>68.3</v>
      </c>
      <c r="H112" s="13">
        <v>68.3</v>
      </c>
      <c r="I112" s="17">
        <f t="shared" si="9"/>
        <v>27.32</v>
      </c>
      <c r="J112" s="22">
        <v>3</v>
      </c>
      <c r="K112" s="17">
        <v>82.67</v>
      </c>
      <c r="L112" s="17">
        <f t="shared" si="10"/>
        <v>49.602</v>
      </c>
      <c r="M112" s="17">
        <f t="shared" si="11"/>
        <v>76.922</v>
      </c>
      <c r="N112" s="17">
        <f t="shared" si="12"/>
        <v>76.922</v>
      </c>
      <c r="O112" s="19">
        <f t="shared" si="15"/>
        <v>4</v>
      </c>
      <c r="P112" s="19"/>
      <c r="Q112" s="19"/>
    </row>
    <row r="113" customHeight="1" spans="1:17">
      <c r="A113" s="11">
        <v>110</v>
      </c>
      <c r="B113" s="12" t="s">
        <v>278</v>
      </c>
      <c r="C113" s="12" t="s">
        <v>269</v>
      </c>
      <c r="D113" s="12" t="s">
        <v>270</v>
      </c>
      <c r="E113" s="12" t="s">
        <v>132</v>
      </c>
      <c r="F113" s="12" t="s">
        <v>279</v>
      </c>
      <c r="G113" s="13">
        <v>67.8</v>
      </c>
      <c r="H113" s="13">
        <v>67.8</v>
      </c>
      <c r="I113" s="17">
        <f t="shared" si="9"/>
        <v>27.12</v>
      </c>
      <c r="J113" s="22">
        <v>5</v>
      </c>
      <c r="K113" s="17">
        <v>80.33</v>
      </c>
      <c r="L113" s="17">
        <f t="shared" si="10"/>
        <v>48.198</v>
      </c>
      <c r="M113" s="17">
        <f t="shared" si="11"/>
        <v>75.318</v>
      </c>
      <c r="N113" s="17">
        <f t="shared" si="12"/>
        <v>75.318</v>
      </c>
      <c r="O113" s="19">
        <f t="shared" si="15"/>
        <v>5</v>
      </c>
      <c r="P113" s="19"/>
      <c r="Q113" s="19"/>
    </row>
    <row r="114" customHeight="1" spans="1:17">
      <c r="A114" s="11">
        <v>111</v>
      </c>
      <c r="B114" s="12" t="s">
        <v>280</v>
      </c>
      <c r="C114" s="12" t="s">
        <v>269</v>
      </c>
      <c r="D114" s="12" t="s">
        <v>270</v>
      </c>
      <c r="E114" s="12" t="s">
        <v>132</v>
      </c>
      <c r="F114" s="12" t="s">
        <v>281</v>
      </c>
      <c r="G114" s="13">
        <v>73.4</v>
      </c>
      <c r="H114" s="13">
        <v>73.4</v>
      </c>
      <c r="I114" s="17">
        <f t="shared" si="9"/>
        <v>29.36</v>
      </c>
      <c r="J114" s="18">
        <v>1</v>
      </c>
      <c r="K114" s="17">
        <v>0</v>
      </c>
      <c r="L114" s="17">
        <f t="shared" si="10"/>
        <v>0</v>
      </c>
      <c r="M114" s="17">
        <f t="shared" si="11"/>
        <v>29.36</v>
      </c>
      <c r="N114" s="17">
        <f t="shared" si="12"/>
        <v>29.36</v>
      </c>
      <c r="O114" s="19">
        <f t="shared" si="15"/>
        <v>6</v>
      </c>
      <c r="P114" s="19"/>
      <c r="Q114" s="21" t="s">
        <v>94</v>
      </c>
    </row>
    <row r="115" customHeight="1" spans="17:17">
      <c r="Q115" s="23"/>
    </row>
  </sheetData>
  <autoFilter ref="A3:Q114">
    <extLst/>
  </autoFilter>
  <sortState ref="A109:Q114">
    <sortCondition ref="N109:N114" descending="1"/>
  </sortState>
  <mergeCells count="2">
    <mergeCell ref="A1:B1"/>
    <mergeCell ref="A2:Q2"/>
  </mergeCells>
  <pageMargins left="0.511805555555556" right="0.314583333333333" top="0.511805555555556" bottom="0.590277777777778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5" sqref="I25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贵州理工学院2018年面向社会公开招聘工作人员面试成绩排名名单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卓</cp:lastModifiedBy>
  <dcterms:created xsi:type="dcterms:W3CDTF">2017-06-12T01:52:00Z</dcterms:created>
  <dcterms:modified xsi:type="dcterms:W3CDTF">2019-04-29T06:50:17Z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