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总成绩及体检人员名单" sheetId="22" r:id="rId1"/>
    <sheet name="资格复审汇总表" sheetId="19" r:id="rId2"/>
  </sheets>
  <definedNames>
    <definedName name="_xlnm._FilterDatabase" localSheetId="0" hidden="1">总成绩及体检人员名单!$A$3:$M$302</definedName>
    <definedName name="_xlnm.Print_Titles" localSheetId="1">资格复审汇总表!$1:$3</definedName>
    <definedName name="_xlnm.Print_Titles" localSheetId="0">总成绩及体检人员名单!$1:$3</definedName>
  </definedNames>
  <calcPr calcId="144525"/>
</workbook>
</file>

<file path=xl/sharedStrings.xml><?xml version="1.0" encoding="utf-8"?>
<sst xmlns="http://schemas.openxmlformats.org/spreadsheetml/2006/main" count="656">
  <si>
    <t>贵阳市2018年统一公开招聘中小学、幼儿园教师开阳县考生总成绩统计表及体检人员名单</t>
  </si>
  <si>
    <t>序号</t>
  </si>
  <si>
    <t>姓名</t>
  </si>
  <si>
    <t>报考单位及代码</t>
  </si>
  <si>
    <t>报考职位及代码</t>
  </si>
  <si>
    <t>考号</t>
  </si>
  <si>
    <t>笔试成绩</t>
  </si>
  <si>
    <t>试教成绩</t>
  </si>
  <si>
    <t>总成绩</t>
  </si>
  <si>
    <t>名次</t>
  </si>
  <si>
    <t>是否参加体检</t>
  </si>
  <si>
    <t>卷面成绩</t>
  </si>
  <si>
    <t>折合分数</t>
  </si>
  <si>
    <t>试教课题技能得分</t>
  </si>
  <si>
    <t>试教双语技能得分</t>
  </si>
  <si>
    <t>王涛</t>
  </si>
  <si>
    <t>81001开阳县特殊教育学校</t>
  </si>
  <si>
    <t>01特殊教育教师</t>
  </si>
  <si>
    <t>11001643907</t>
  </si>
  <si>
    <t>参加体检</t>
  </si>
  <si>
    <t>付婷嫚</t>
  </si>
  <si>
    <t>11001645823</t>
  </si>
  <si>
    <t>秦治妮</t>
  </si>
  <si>
    <t>11001641220</t>
  </si>
  <si>
    <t>李鹃</t>
  </si>
  <si>
    <t>11001641701</t>
  </si>
  <si>
    <t>黄瑶</t>
  </si>
  <si>
    <t>11001640812</t>
  </si>
  <si>
    <t>文芳</t>
  </si>
  <si>
    <t>11001640304</t>
  </si>
  <si>
    <t>杜向君</t>
  </si>
  <si>
    <t>11001645716</t>
  </si>
  <si>
    <t>王小雪</t>
  </si>
  <si>
    <t>11001641507</t>
  </si>
  <si>
    <t>赵妮</t>
  </si>
  <si>
    <t>11001641119</t>
  </si>
  <si>
    <t>罗吉顺</t>
  </si>
  <si>
    <t>11001644608</t>
  </si>
  <si>
    <t>张娇玉</t>
  </si>
  <si>
    <t>11001642303</t>
  </si>
  <si>
    <t>杨丽琴</t>
  </si>
  <si>
    <t>11001640728</t>
  </si>
  <si>
    <t>李兰</t>
  </si>
  <si>
    <t>11001640814</t>
  </si>
  <si>
    <t>宋明霞</t>
  </si>
  <si>
    <t>11001642025</t>
  </si>
  <si>
    <t>倪杰</t>
  </si>
  <si>
    <t>11001645316</t>
  </si>
  <si>
    <t>兰艳</t>
  </si>
  <si>
    <t>11001643302</t>
  </si>
  <si>
    <t>马举情</t>
  </si>
  <si>
    <t>11001641815</t>
  </si>
  <si>
    <t>庄由飞</t>
  </si>
  <si>
    <t>11001645024</t>
  </si>
  <si>
    <t>王盛羽</t>
  </si>
  <si>
    <t>11001640303</t>
  </si>
  <si>
    <t>胡春杰</t>
  </si>
  <si>
    <t>11001640803</t>
  </si>
  <si>
    <t>罗鹏</t>
  </si>
  <si>
    <t>11001643105</t>
  </si>
  <si>
    <t>汪娜</t>
  </si>
  <si>
    <t>81002开阳县城关镇幼儿园</t>
  </si>
  <si>
    <t>01幼儿园教师</t>
  </si>
  <si>
    <t>11001644018</t>
  </si>
  <si>
    <t>杨先杰</t>
  </si>
  <si>
    <t>11001643507</t>
  </si>
  <si>
    <t>夏万林</t>
  </si>
  <si>
    <t>11001640425</t>
  </si>
  <si>
    <t>付曼</t>
  </si>
  <si>
    <t>11001644713</t>
  </si>
  <si>
    <t>李忠勤</t>
  </si>
  <si>
    <t>11001644613</t>
  </si>
  <si>
    <t>王亚利</t>
  </si>
  <si>
    <t>11001640819</t>
  </si>
  <si>
    <t>卢美</t>
  </si>
  <si>
    <t>11001645230</t>
  </si>
  <si>
    <t>胡馨艺</t>
  </si>
  <si>
    <t>11001641308</t>
  </si>
  <si>
    <t>田芳</t>
  </si>
  <si>
    <t>11001645729</t>
  </si>
  <si>
    <t>郭兰</t>
  </si>
  <si>
    <t>11001644113</t>
  </si>
  <si>
    <t>胡凤</t>
  </si>
  <si>
    <t>11001641303</t>
  </si>
  <si>
    <t>马莲莹</t>
  </si>
  <si>
    <t>11001640616</t>
  </si>
  <si>
    <t>田芬</t>
  </si>
  <si>
    <t>高从近</t>
  </si>
  <si>
    <t>11001643906</t>
  </si>
  <si>
    <t>刘文梅</t>
  </si>
  <si>
    <t>11001640106</t>
  </si>
  <si>
    <t>杨媄茜</t>
  </si>
  <si>
    <t>11001644506</t>
  </si>
  <si>
    <t>潘茂</t>
  </si>
  <si>
    <t>11001643323</t>
  </si>
  <si>
    <t>李姚</t>
  </si>
  <si>
    <t>11001644630</t>
  </si>
  <si>
    <t>杨小琴</t>
  </si>
  <si>
    <t>11001640514</t>
  </si>
  <si>
    <t>杜霞</t>
  </si>
  <si>
    <t>11001644730</t>
  </si>
  <si>
    <t>罗小兰</t>
  </si>
  <si>
    <t>11001645712</t>
  </si>
  <si>
    <t>徐玲梅</t>
  </si>
  <si>
    <t>11001642707</t>
  </si>
  <si>
    <t>林艳</t>
  </si>
  <si>
    <t>11001644903</t>
  </si>
  <si>
    <t>丁维维</t>
  </si>
  <si>
    <t>11001644422</t>
  </si>
  <si>
    <t>万欣</t>
  </si>
  <si>
    <t>02幼儿园教师</t>
  </si>
  <si>
    <t>11001640322</t>
  </si>
  <si>
    <t>王晓倩</t>
  </si>
  <si>
    <t>11001640623</t>
  </si>
  <si>
    <t>刘孝英</t>
  </si>
  <si>
    <t>11001646005</t>
  </si>
  <si>
    <t>孙婧琳</t>
  </si>
  <si>
    <t>11001641930</t>
  </si>
  <si>
    <t>赢琪</t>
  </si>
  <si>
    <t>11001643523</t>
  </si>
  <si>
    <t>罗礼丽</t>
  </si>
  <si>
    <t>11001645208</t>
  </si>
  <si>
    <t>陈琪</t>
  </si>
  <si>
    <t>11001643307</t>
  </si>
  <si>
    <t>杨亚平</t>
  </si>
  <si>
    <t>11001645107</t>
  </si>
  <si>
    <t>王顺尹</t>
  </si>
  <si>
    <t>11001640427</t>
  </si>
  <si>
    <t>杨晓莉</t>
  </si>
  <si>
    <t>11001644011</t>
  </si>
  <si>
    <t>姜兰</t>
  </si>
  <si>
    <t>11001644815</t>
  </si>
  <si>
    <t>张一尹</t>
  </si>
  <si>
    <t>11001643711</t>
  </si>
  <si>
    <t>杨云莉</t>
  </si>
  <si>
    <t>11001646030</t>
  </si>
  <si>
    <t>郑晓剑</t>
  </si>
  <si>
    <t>11001641827</t>
  </si>
  <si>
    <t>徐三</t>
  </si>
  <si>
    <t>11001642909</t>
  </si>
  <si>
    <t>杨艳芳</t>
  </si>
  <si>
    <t>11001643712</t>
  </si>
  <si>
    <t>李芳玲</t>
  </si>
  <si>
    <t>11001642612</t>
  </si>
  <si>
    <t>王文萍</t>
  </si>
  <si>
    <t>11001640422</t>
  </si>
  <si>
    <t>叶婷</t>
  </si>
  <si>
    <t>11001642728</t>
  </si>
  <si>
    <t>于继香</t>
  </si>
  <si>
    <t>11001643720</t>
  </si>
  <si>
    <t>卢林琴</t>
  </si>
  <si>
    <t>11001642917</t>
  </si>
  <si>
    <t>邓惜月</t>
  </si>
  <si>
    <t>11001644909</t>
  </si>
  <si>
    <t>张群艳</t>
  </si>
  <si>
    <t>11001641915</t>
  </si>
  <si>
    <t>余悦瑛</t>
  </si>
  <si>
    <t>11001645520</t>
  </si>
  <si>
    <t>王云</t>
  </si>
  <si>
    <t>11001643308</t>
  </si>
  <si>
    <t>李绍义</t>
  </si>
  <si>
    <t>03幼儿园教师</t>
  </si>
  <si>
    <t>11001642010</t>
  </si>
  <si>
    <t>罗国凤</t>
  </si>
  <si>
    <t>11001645111</t>
  </si>
  <si>
    <t>王茜</t>
  </si>
  <si>
    <t>11001644117</t>
  </si>
  <si>
    <t>张槐</t>
  </si>
  <si>
    <t>11001641926</t>
  </si>
  <si>
    <t>朱玲</t>
  </si>
  <si>
    <t>11001645428</t>
  </si>
  <si>
    <t>余琼</t>
  </si>
  <si>
    <t>11001644727</t>
  </si>
  <si>
    <t>陈红</t>
  </si>
  <si>
    <t>11001642822</t>
  </si>
  <si>
    <t>秦国燕</t>
  </si>
  <si>
    <t>11001645718</t>
  </si>
  <si>
    <t>沈纹吉</t>
  </si>
  <si>
    <t>11001645104</t>
  </si>
  <si>
    <t>韦迪</t>
  </si>
  <si>
    <t>11001645419</t>
  </si>
  <si>
    <t>徐知端</t>
  </si>
  <si>
    <t>11001644717</t>
  </si>
  <si>
    <t>杨文锦</t>
  </si>
  <si>
    <t>11001640817</t>
  </si>
  <si>
    <t>袁忠梅</t>
  </si>
  <si>
    <t>11001640416</t>
  </si>
  <si>
    <t>李琴</t>
  </si>
  <si>
    <t>11001645212</t>
  </si>
  <si>
    <t>聂久琼</t>
  </si>
  <si>
    <t>11001640922</t>
  </si>
  <si>
    <t>鄢国琴</t>
  </si>
  <si>
    <t>11001642512</t>
  </si>
  <si>
    <t>杨芳</t>
  </si>
  <si>
    <t>11001642816</t>
  </si>
  <si>
    <t>徐官燕</t>
  </si>
  <si>
    <t>11001644423</t>
  </si>
  <si>
    <t>王春霞</t>
  </si>
  <si>
    <t>11001642422</t>
  </si>
  <si>
    <t>雷琼</t>
  </si>
  <si>
    <t>11001645130</t>
  </si>
  <si>
    <t>王梅</t>
  </si>
  <si>
    <t>11001645025</t>
  </si>
  <si>
    <t>牛菜心</t>
  </si>
  <si>
    <t>11001643612</t>
  </si>
  <si>
    <t>闵敬</t>
  </si>
  <si>
    <t>11001642916</t>
  </si>
  <si>
    <t>严雨</t>
  </si>
  <si>
    <t>11001645813</t>
  </si>
  <si>
    <t>徐宇</t>
  </si>
  <si>
    <t>81003开阳县双流镇幼儿园</t>
  </si>
  <si>
    <t>11001645303</t>
  </si>
  <si>
    <t>李羽</t>
  </si>
  <si>
    <t>11001642023</t>
  </si>
  <si>
    <t>李云</t>
  </si>
  <si>
    <t>11001643505</t>
  </si>
  <si>
    <t>孙辉</t>
  </si>
  <si>
    <t>11001642118</t>
  </si>
  <si>
    <t>范丹丹</t>
  </si>
  <si>
    <t>11001644125</t>
  </si>
  <si>
    <t>张悦</t>
  </si>
  <si>
    <t>11001640505</t>
  </si>
  <si>
    <t>张金燕</t>
  </si>
  <si>
    <t>11001641105</t>
  </si>
  <si>
    <t>刘鲸</t>
  </si>
  <si>
    <t>11001643101</t>
  </si>
  <si>
    <t>杨欢欣</t>
  </si>
  <si>
    <t>11001645529</t>
  </si>
  <si>
    <t>周珣</t>
  </si>
  <si>
    <t>11001645003</t>
  </si>
  <si>
    <t>何丽</t>
  </si>
  <si>
    <t>11001640902</t>
  </si>
  <si>
    <t>付芝香</t>
  </si>
  <si>
    <t>11001645327</t>
  </si>
  <si>
    <t>成娟</t>
  </si>
  <si>
    <t>11001645826</t>
  </si>
  <si>
    <t>赖春霖</t>
  </si>
  <si>
    <t>11001643223</t>
  </si>
  <si>
    <t>王清华</t>
  </si>
  <si>
    <t>11001640318</t>
  </si>
  <si>
    <t>胡基丽</t>
  </si>
  <si>
    <t>11001640402</t>
  </si>
  <si>
    <t>李丹</t>
  </si>
  <si>
    <t>11001645503</t>
  </si>
  <si>
    <t>李连春</t>
  </si>
  <si>
    <t>11001643603</t>
  </si>
  <si>
    <t>胡云</t>
  </si>
  <si>
    <t>11001644814</t>
  </si>
  <si>
    <t>王兰兰</t>
  </si>
  <si>
    <t>11001644328</t>
  </si>
  <si>
    <t>冷凌</t>
  </si>
  <si>
    <t>11001642125</t>
  </si>
  <si>
    <t>陈丹</t>
  </si>
  <si>
    <t>11001643925</t>
  </si>
  <si>
    <t>黄明霞</t>
  </si>
  <si>
    <t>11001642630</t>
  </si>
  <si>
    <t>李蓉</t>
  </si>
  <si>
    <t>11001642514</t>
  </si>
  <si>
    <t>黄龙燕</t>
  </si>
  <si>
    <t>11001644127</t>
  </si>
  <si>
    <t>欧莹莹</t>
  </si>
  <si>
    <t>81004开阳县冯三镇幼儿园</t>
  </si>
  <si>
    <t>11001641728</t>
  </si>
  <si>
    <t>何明青</t>
  </si>
  <si>
    <t>11001642019</t>
  </si>
  <si>
    <t>杨诚</t>
  </si>
  <si>
    <t>11001645426</t>
  </si>
  <si>
    <t>聂先菊</t>
  </si>
  <si>
    <t>11001643628</t>
  </si>
  <si>
    <t>谢德会</t>
  </si>
  <si>
    <t>11001641611</t>
  </si>
  <si>
    <t>张嫚</t>
  </si>
  <si>
    <t>11001641117</t>
  </si>
  <si>
    <t>韦城</t>
  </si>
  <si>
    <t>11001646108</t>
  </si>
  <si>
    <t>张娜</t>
  </si>
  <si>
    <t>11001643320</t>
  </si>
  <si>
    <t>徐仕宇</t>
  </si>
  <si>
    <t>11001642610</t>
  </si>
  <si>
    <t>徐美</t>
  </si>
  <si>
    <t>11001640411</t>
  </si>
  <si>
    <t>李中会</t>
  </si>
  <si>
    <t>11001644029</t>
  </si>
  <si>
    <t>黄庆双</t>
  </si>
  <si>
    <t>11001643114</t>
  </si>
  <si>
    <t>徐玮</t>
  </si>
  <si>
    <t>11001641111</t>
  </si>
  <si>
    <t>吴星</t>
  </si>
  <si>
    <t>11001645719</t>
  </si>
  <si>
    <t>王定达</t>
  </si>
  <si>
    <t>11001642722</t>
  </si>
  <si>
    <t>常倩</t>
  </si>
  <si>
    <t>11001644930</t>
  </si>
  <si>
    <t>左桂媛</t>
  </si>
  <si>
    <t>11001642625</t>
  </si>
  <si>
    <t>杨艳</t>
  </si>
  <si>
    <t>11001641402</t>
  </si>
  <si>
    <t>付珊</t>
  </si>
  <si>
    <t>11001641120</t>
  </si>
  <si>
    <t>冯敏敏</t>
  </si>
  <si>
    <t>11001643921</t>
  </si>
  <si>
    <t>葛莹</t>
  </si>
  <si>
    <t>11001641519</t>
  </si>
  <si>
    <t>闵密</t>
  </si>
  <si>
    <t>11001642020</t>
  </si>
  <si>
    <t>方红</t>
  </si>
  <si>
    <t>11001640302</t>
  </si>
  <si>
    <t>郑传芳</t>
  </si>
  <si>
    <t>81005开阳县楠木渡镇幼儿园</t>
  </si>
  <si>
    <t>11001643909</t>
  </si>
  <si>
    <t>马开梅</t>
  </si>
  <si>
    <t>11001640818</t>
  </si>
  <si>
    <t>陈劲</t>
  </si>
  <si>
    <t>11001642713</t>
  </si>
  <si>
    <t>王娇</t>
  </si>
  <si>
    <t>11001640430</t>
  </si>
  <si>
    <t>王友芬</t>
  </si>
  <si>
    <t>11001640115</t>
  </si>
  <si>
    <t>周维丹</t>
  </si>
  <si>
    <t>11001645926</t>
  </si>
  <si>
    <t>游红线</t>
  </si>
  <si>
    <t>11001642424</t>
  </si>
  <si>
    <t>张娟</t>
  </si>
  <si>
    <t>11001640806</t>
  </si>
  <si>
    <t>王建荣</t>
  </si>
  <si>
    <t>11001641316</t>
  </si>
  <si>
    <t>彭蓉蓉</t>
  </si>
  <si>
    <t>11001645726</t>
  </si>
  <si>
    <t>赵婷婷</t>
  </si>
  <si>
    <t>11001645924</t>
  </si>
  <si>
    <t>郭晓云</t>
  </si>
  <si>
    <t>11001642009</t>
  </si>
  <si>
    <t>陈彦润</t>
  </si>
  <si>
    <t>11001643602</t>
  </si>
  <si>
    <t>钟莹</t>
  </si>
  <si>
    <t>11001642403</t>
  </si>
  <si>
    <t>余春莲</t>
  </si>
  <si>
    <t>11001642018</t>
  </si>
  <si>
    <t>王贵</t>
  </si>
  <si>
    <t>11001640528</t>
  </si>
  <si>
    <t>邓志娇</t>
  </si>
  <si>
    <t>11001645819</t>
  </si>
  <si>
    <t>陶丹</t>
  </si>
  <si>
    <t>11001641517</t>
  </si>
  <si>
    <t>宋高凤</t>
  </si>
  <si>
    <t>11001644609</t>
  </si>
  <si>
    <t>张梦梦</t>
  </si>
  <si>
    <t>11001644103</t>
  </si>
  <si>
    <t>舒均钰</t>
  </si>
  <si>
    <t>11001643408</t>
  </si>
  <si>
    <t>罗茂</t>
  </si>
  <si>
    <t>11001642510</t>
  </si>
  <si>
    <t>陈文</t>
  </si>
  <si>
    <t>11001641305</t>
  </si>
  <si>
    <t>陈甜</t>
  </si>
  <si>
    <t>11001643226</t>
  </si>
  <si>
    <t>孙元碧</t>
  </si>
  <si>
    <t>11001644829</t>
  </si>
  <si>
    <t>孔德江</t>
  </si>
  <si>
    <t>11001645618</t>
  </si>
  <si>
    <t>吴礼芝</t>
  </si>
  <si>
    <t>11001643805</t>
  </si>
  <si>
    <t>周欣雨</t>
  </si>
  <si>
    <t>11001641712</t>
  </si>
  <si>
    <t>周璐璐</t>
  </si>
  <si>
    <t>11001641014</t>
  </si>
  <si>
    <t>章贞琼</t>
  </si>
  <si>
    <t>11001641920</t>
  </si>
  <si>
    <t>马梅</t>
  </si>
  <si>
    <t>11001641101</t>
  </si>
  <si>
    <t>李香燕</t>
  </si>
  <si>
    <t>11001644419</t>
  </si>
  <si>
    <t>罗安婧</t>
  </si>
  <si>
    <t>11001640126</t>
  </si>
  <si>
    <t>肖灿</t>
  </si>
  <si>
    <t>11001641412</t>
  </si>
  <si>
    <t>黄婧</t>
  </si>
  <si>
    <t>11001643116</t>
  </si>
  <si>
    <t>邰毅珍</t>
  </si>
  <si>
    <t>11001642725</t>
  </si>
  <si>
    <t>曾晓佩</t>
  </si>
  <si>
    <t>11001645610</t>
  </si>
  <si>
    <t>王倩</t>
  </si>
  <si>
    <t>11001642420</t>
  </si>
  <si>
    <t>余艳红</t>
  </si>
  <si>
    <t>11001644522</t>
  </si>
  <si>
    <t>赵贵爱</t>
  </si>
  <si>
    <t>11001641124</t>
  </si>
  <si>
    <t>罗燕</t>
  </si>
  <si>
    <t>11001642425</t>
  </si>
  <si>
    <t>朱家从</t>
  </si>
  <si>
    <t>11001641907</t>
  </si>
  <si>
    <t>唐忠琴</t>
  </si>
  <si>
    <t>11001643230</t>
  </si>
  <si>
    <t>付献银</t>
  </si>
  <si>
    <t>11001641905</t>
  </si>
  <si>
    <t>陈忠环</t>
  </si>
  <si>
    <t>11001640325</t>
  </si>
  <si>
    <t>吴小芳</t>
  </si>
  <si>
    <t>11001643908</t>
  </si>
  <si>
    <t>徐秀燕</t>
  </si>
  <si>
    <t>11001644502</t>
  </si>
  <si>
    <t>尹承敏</t>
  </si>
  <si>
    <t>11001642126</t>
  </si>
  <si>
    <t>彭琴</t>
  </si>
  <si>
    <t>11001646012</t>
  </si>
  <si>
    <t>张萍</t>
  </si>
  <si>
    <t>11001643710</t>
  </si>
  <si>
    <t>王金丽</t>
  </si>
  <si>
    <t>11001642927</t>
  </si>
  <si>
    <t>朱兴芹</t>
  </si>
  <si>
    <t>11001642225</t>
  </si>
  <si>
    <t>王姜情</t>
  </si>
  <si>
    <t>11001640714</t>
  </si>
  <si>
    <t>张丹</t>
  </si>
  <si>
    <t>11001642627</t>
  </si>
  <si>
    <t>郎颖</t>
  </si>
  <si>
    <t>11001643815</t>
  </si>
  <si>
    <t>龙福珍</t>
  </si>
  <si>
    <t>11001642230</t>
  </si>
  <si>
    <t>张金霞</t>
  </si>
  <si>
    <t>11001644025</t>
  </si>
  <si>
    <t>张忠艳</t>
  </si>
  <si>
    <t>11001643528</t>
  </si>
  <si>
    <t>刘姗姗</t>
  </si>
  <si>
    <t>81006开阳县宅吉、毛云乡幼儿园</t>
  </si>
  <si>
    <t>11001641223</t>
  </si>
  <si>
    <t>刘琴</t>
  </si>
  <si>
    <t>11001640412</t>
  </si>
  <si>
    <t>刘小玉</t>
  </si>
  <si>
    <t>11001643329</t>
  </si>
  <si>
    <t>付金凤</t>
  </si>
  <si>
    <t>11001640920</t>
  </si>
  <si>
    <t>甘倩</t>
  </si>
  <si>
    <t>11001644404</t>
  </si>
  <si>
    <t>张燕</t>
  </si>
  <si>
    <t>11001643912</t>
  </si>
  <si>
    <t>徐仙秀</t>
  </si>
  <si>
    <t>11001641325</t>
  </si>
  <si>
    <t>苏开雷</t>
  </si>
  <si>
    <t>11001641221</t>
  </si>
  <si>
    <t>秦梅</t>
  </si>
  <si>
    <t>11001644009</t>
  </si>
  <si>
    <t>沈娜</t>
  </si>
  <si>
    <t>11001642507</t>
  </si>
  <si>
    <t>刘丽</t>
  </si>
  <si>
    <t>11001645218</t>
  </si>
  <si>
    <t>何先琴</t>
  </si>
  <si>
    <t>11001642616</t>
  </si>
  <si>
    <t>王红杰</t>
  </si>
  <si>
    <t>11001641913</t>
  </si>
  <si>
    <t>吴雨馨</t>
  </si>
  <si>
    <t>11001641508</t>
  </si>
  <si>
    <t>杨梅</t>
  </si>
  <si>
    <t>11001643914</t>
  </si>
  <si>
    <t>王加利</t>
  </si>
  <si>
    <t>11001640410</t>
  </si>
  <si>
    <t>陈金勉</t>
  </si>
  <si>
    <t>11001640307</t>
  </si>
  <si>
    <t>杨纯</t>
  </si>
  <si>
    <t>11001645015</t>
  </si>
  <si>
    <t>尹昌云</t>
  </si>
  <si>
    <t>11001642008</t>
  </si>
  <si>
    <t>李德春</t>
  </si>
  <si>
    <t>11001644222</t>
  </si>
  <si>
    <t>姚海英</t>
  </si>
  <si>
    <t>11001643809</t>
  </si>
  <si>
    <t>宋木雨</t>
  </si>
  <si>
    <t>81007开阳县龙岗镇幼儿园</t>
  </si>
  <si>
    <t>11001640321</t>
  </si>
  <si>
    <t>任昌梅</t>
  </si>
  <si>
    <t>11001645528</t>
  </si>
  <si>
    <t>龙雨</t>
  </si>
  <si>
    <t>11001645705</t>
  </si>
  <si>
    <t>杨飞</t>
  </si>
  <si>
    <t>11001642011</t>
  </si>
  <si>
    <t>易绍元</t>
  </si>
  <si>
    <t>11001644808</t>
  </si>
  <si>
    <t>杨光霞</t>
  </si>
  <si>
    <t>11001646017</t>
  </si>
  <si>
    <t>文洪玉</t>
  </si>
  <si>
    <t>11001642317</t>
  </si>
  <si>
    <t>曾维萍</t>
  </si>
  <si>
    <t>11001642417</t>
  </si>
  <si>
    <t>刘颜</t>
  </si>
  <si>
    <t>11001646021</t>
  </si>
  <si>
    <t>邓青青</t>
  </si>
  <si>
    <t>11001642709</t>
  </si>
  <si>
    <t>陈敏</t>
  </si>
  <si>
    <t>11001642727</t>
  </si>
  <si>
    <t>田旭琴</t>
  </si>
  <si>
    <t>11001645906</t>
  </si>
  <si>
    <t>代正琴</t>
  </si>
  <si>
    <t>11001645703</t>
  </si>
  <si>
    <t>宁文梅</t>
  </si>
  <si>
    <t>11001641630</t>
  </si>
  <si>
    <t>陈芳芳</t>
  </si>
  <si>
    <t>11001645527</t>
  </si>
  <si>
    <t>管彦辉</t>
  </si>
  <si>
    <t>81008开阳县南江乡幼儿园</t>
  </si>
  <si>
    <t>11001642719</t>
  </si>
  <si>
    <t>李杰</t>
  </si>
  <si>
    <t>11001644107</t>
  </si>
  <si>
    <t>赵礼媛</t>
  </si>
  <si>
    <t>11001642702</t>
  </si>
  <si>
    <t>姚让佳</t>
  </si>
  <si>
    <t>11001645209</t>
  </si>
  <si>
    <t>汪美霖</t>
  </si>
  <si>
    <t>11001644007</t>
  </si>
  <si>
    <t>李梓玉</t>
  </si>
  <si>
    <t>11001641027</t>
  </si>
  <si>
    <t>谭维毅</t>
  </si>
  <si>
    <t>11001645825</t>
  </si>
  <si>
    <t>鲍会梅</t>
  </si>
  <si>
    <t>11001644106</t>
  </si>
  <si>
    <t>杨文</t>
  </si>
  <si>
    <t>11001645004</t>
  </si>
  <si>
    <t>凡玲萍</t>
  </si>
  <si>
    <t>11001645113</t>
  </si>
  <si>
    <t>邱敏</t>
  </si>
  <si>
    <t>11001644323</t>
  </si>
  <si>
    <t>王朝英</t>
  </si>
  <si>
    <t>11001645609</t>
  </si>
  <si>
    <t>叶永菊</t>
  </si>
  <si>
    <t>11001646011</t>
  </si>
  <si>
    <t>周华</t>
  </si>
  <si>
    <t>11001643316</t>
  </si>
  <si>
    <t>王欢</t>
  </si>
  <si>
    <t>11001642619</t>
  </si>
  <si>
    <t>邓文</t>
  </si>
  <si>
    <t>11001640530</t>
  </si>
  <si>
    <t>王洪恋</t>
  </si>
  <si>
    <t>81009开阳县禾丰乡幼儿园</t>
  </si>
  <si>
    <t>11001645621</t>
  </si>
  <si>
    <t>周承丽</t>
  </si>
  <si>
    <t>11001645224</t>
  </si>
  <si>
    <t>李梅</t>
  </si>
  <si>
    <t>11001645430</t>
  </si>
  <si>
    <t>车寻</t>
  </si>
  <si>
    <t>11001642528</t>
  </si>
  <si>
    <t>向云燕</t>
  </si>
  <si>
    <t>11001645816</t>
  </si>
  <si>
    <t>张红梅</t>
  </si>
  <si>
    <t>11001644123</t>
  </si>
  <si>
    <t>张玲</t>
  </si>
  <si>
    <t>11001640314</t>
  </si>
  <si>
    <t>陈余艳</t>
  </si>
  <si>
    <t>11001642124</t>
  </si>
  <si>
    <t>苏海英</t>
  </si>
  <si>
    <t>11001641822</t>
  </si>
  <si>
    <t>周洪艳</t>
  </si>
  <si>
    <t>11001644802</t>
  </si>
  <si>
    <t>潘虹宇</t>
  </si>
  <si>
    <t>11001641808</t>
  </si>
  <si>
    <t>姚仙凤</t>
  </si>
  <si>
    <t>11001642127</t>
  </si>
  <si>
    <t>11001641203</t>
  </si>
  <si>
    <t>肖美秀</t>
  </si>
  <si>
    <t>11001646029</t>
  </si>
  <si>
    <t>李兴菊</t>
  </si>
  <si>
    <t>11001643611</t>
  </si>
  <si>
    <t>龙开丽</t>
  </si>
  <si>
    <t>11001641216</t>
  </si>
  <si>
    <t>李封珍</t>
  </si>
  <si>
    <t>11001640924</t>
  </si>
  <si>
    <t>张晓艺</t>
  </si>
  <si>
    <t>11001644314</t>
  </si>
  <si>
    <t>丁聆</t>
  </si>
  <si>
    <t>81010开阳县高寨乡幼儿园</t>
  </si>
  <si>
    <t>11001643110</t>
  </si>
  <si>
    <t>郑青钦</t>
  </si>
  <si>
    <t>11001642714</t>
  </si>
  <si>
    <t>胡应芬</t>
  </si>
  <si>
    <t>11001644006</t>
  </si>
  <si>
    <t>任文杰</t>
  </si>
  <si>
    <t>11001644926</t>
  </si>
  <si>
    <t>杜圆花</t>
  </si>
  <si>
    <t>11001645022</t>
  </si>
  <si>
    <t>舒康红</t>
  </si>
  <si>
    <t>11001644921</t>
  </si>
  <si>
    <t>赖红艳</t>
  </si>
  <si>
    <t>11001642103</t>
  </si>
  <si>
    <t>朱由娟</t>
  </si>
  <si>
    <t>11001644220</t>
  </si>
  <si>
    <t>杨梨</t>
  </si>
  <si>
    <t>11001640813</t>
  </si>
  <si>
    <t>文泽英</t>
  </si>
  <si>
    <t>11001642924</t>
  </si>
  <si>
    <t>11001645129</t>
  </si>
  <si>
    <t>李梦洋</t>
  </si>
  <si>
    <t>11001640903</t>
  </si>
  <si>
    <t>袁凤利</t>
  </si>
  <si>
    <t>11001643622</t>
  </si>
  <si>
    <t>张慧</t>
  </si>
  <si>
    <t>11001641626</t>
  </si>
  <si>
    <t>陈祝</t>
  </si>
  <si>
    <t>11001640921</t>
  </si>
  <si>
    <t>11001645915</t>
  </si>
  <si>
    <t>赵娜娜</t>
  </si>
  <si>
    <t>11001644116</t>
  </si>
  <si>
    <t>徐亚娟</t>
  </si>
  <si>
    <t>11001640503</t>
  </si>
  <si>
    <t>陈雅洁</t>
  </si>
  <si>
    <t>11001645217</t>
  </si>
  <si>
    <t>蔡雪</t>
  </si>
  <si>
    <t>11001645305</t>
  </si>
  <si>
    <t>李莹</t>
  </si>
  <si>
    <t>11001641222</t>
  </si>
  <si>
    <t>黎燕</t>
  </si>
  <si>
    <t>11001640910</t>
  </si>
  <si>
    <t>陶德分</t>
  </si>
  <si>
    <t>11001644102</t>
  </si>
  <si>
    <t>李火平</t>
  </si>
  <si>
    <t>11001642716</t>
  </si>
  <si>
    <t>谢敏</t>
  </si>
  <si>
    <t>11001643410</t>
  </si>
  <si>
    <t>和鑫</t>
  </si>
  <si>
    <t>11001643717</t>
  </si>
  <si>
    <t>王芳</t>
  </si>
  <si>
    <t>11001643313</t>
  </si>
  <si>
    <t>程成</t>
  </si>
  <si>
    <t>11001644105</t>
  </si>
  <si>
    <t>试教均分不足60分</t>
  </si>
  <si>
    <t>鄢群</t>
  </si>
  <si>
    <t>11001642201</t>
  </si>
  <si>
    <t>贵阳市2018年统一公开招聘中小学、幼儿园教师开阳县考生笔试和资格复审情况汇总表</t>
  </si>
  <si>
    <t>拟招聘人数</t>
  </si>
  <si>
    <t>笔试情况</t>
  </si>
  <si>
    <t>资格复审情况</t>
  </si>
  <si>
    <t>递补资格复审情况</t>
  </si>
  <si>
    <t>拟参加试教人数</t>
  </si>
  <si>
    <t>备注</t>
  </si>
  <si>
    <t>拟参加笔试人数</t>
  </si>
  <si>
    <t>缺考人数</t>
  </si>
  <si>
    <t>实际参加笔试人数</t>
  </si>
  <si>
    <t>拟参加资格复审人数</t>
  </si>
  <si>
    <t>复审合格人数</t>
  </si>
  <si>
    <t>复审不合格人数</t>
  </si>
  <si>
    <t>放弃复审人数</t>
  </si>
  <si>
    <t>递补复审合格人数</t>
  </si>
  <si>
    <t>递补复审不合格人数</t>
  </si>
  <si>
    <t>放弃递补复审人数</t>
  </si>
  <si>
    <t>应递补复审1人，实际递补复审105分4人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</si>
  <si>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1003开阳县双流镇幼儿园</t>
    </r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</si>
  <si>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1004开阳县冯三镇幼儿园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</si>
  <si>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  <r>
      <rPr>
        <sz val="10"/>
        <rFont val="宋体"/>
        <charset val="134"/>
      </rPr>
      <t>幼儿园教师</t>
    </r>
  </si>
  <si>
    <t>应递补复审3人，实际递补复审93分4人</t>
  </si>
  <si>
    <r>
      <rPr>
        <sz val="10"/>
        <rFont val="宋体"/>
        <charset val="134"/>
      </rPr>
      <t>02</t>
    </r>
    <r>
      <rPr>
        <sz val="10"/>
        <rFont val="宋体"/>
        <charset val="134"/>
      </rPr>
      <t>幼儿园教师</t>
    </r>
  </si>
  <si>
    <t>应递补复审5人，实际递补复审93分6人</t>
  </si>
  <si>
    <t>应递补复审4人，实际递补复审94分2人、93分1人、92分2人</t>
  </si>
  <si>
    <t>应递补复审3人，实际递补复审92分2人、91分2人</t>
  </si>
  <si>
    <t>应递补复审2人，实际递补复审99分3人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</si>
  <si>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1010开阳县高寨乡幼儿园</t>
    </r>
  </si>
  <si>
    <t>应递补复审6人，实际递补复审95分1人、94分3人、93分3人</t>
  </si>
  <si>
    <t>应递补复审9人，实际递补复审79分1人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</si>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</sst>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b/>
      <sz val="17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12" fillId="5" borderId="9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2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32" borderId="24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9" fillId="28" borderId="17" applyNumberFormat="0" applyAlignment="0" applyProtection="0">
      <alignment vertical="center"/>
    </xf>
    <xf numFmtId="0" fontId="29" fillId="28" borderId="1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36" fillId="26" borderId="15" applyNumberFormat="0" applyAlignment="0" applyProtection="0">
      <alignment vertical="center"/>
    </xf>
    <xf numFmtId="0" fontId="26" fillId="32" borderId="24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133" applyFont="1" applyBorder="1" applyAlignment="1">
      <alignment horizontal="center" vertical="center" wrapText="1"/>
    </xf>
    <xf numFmtId="0" fontId="1" fillId="0" borderId="1" xfId="133" applyFont="1" applyBorder="1" applyAlignment="1">
      <alignment horizontal="center" vertical="center" wrapText="1" shrinkToFit="1"/>
    </xf>
    <xf numFmtId="49" fontId="1" fillId="0" borderId="1" xfId="133" applyNumberFormat="1" applyFont="1" applyBorder="1" applyAlignment="1">
      <alignment horizontal="center" vertical="center" wrapText="1" shrinkToFit="1"/>
    </xf>
    <xf numFmtId="49" fontId="1" fillId="0" borderId="2" xfId="133" applyNumberFormat="1" applyFont="1" applyBorder="1" applyAlignment="1">
      <alignment horizontal="center" vertical="center" wrapText="1" shrinkToFit="1"/>
    </xf>
    <xf numFmtId="49" fontId="1" fillId="0" borderId="3" xfId="133" applyNumberFormat="1" applyFont="1" applyBorder="1" applyAlignment="1">
      <alignment horizontal="center" vertical="center" wrapText="1" shrinkToFit="1"/>
    </xf>
    <xf numFmtId="49" fontId="1" fillId="0" borderId="4" xfId="133" applyNumberFormat="1" applyFont="1" applyBorder="1" applyAlignment="1">
      <alignment horizontal="center" vertical="center" wrapText="1" shrinkToFit="1"/>
    </xf>
    <xf numFmtId="0" fontId="1" fillId="0" borderId="5" xfId="133" applyFont="1" applyBorder="1" applyAlignment="1">
      <alignment horizontal="center" vertical="center" wrapText="1" shrinkToFit="1"/>
    </xf>
    <xf numFmtId="49" fontId="1" fillId="0" borderId="5" xfId="133" applyNumberFormat="1" applyFont="1" applyBorder="1" applyAlignment="1">
      <alignment horizontal="center" vertical="center" wrapText="1" shrinkToFit="1"/>
    </xf>
    <xf numFmtId="49" fontId="1" fillId="0" borderId="6" xfId="133" applyNumberFormat="1" applyFont="1" applyBorder="1" applyAlignment="1">
      <alignment horizontal="center" vertical="center" wrapText="1" shrinkToFit="1"/>
    </xf>
    <xf numFmtId="0" fontId="1" fillId="0" borderId="6" xfId="133" applyFont="1" applyBorder="1" applyAlignment="1">
      <alignment horizontal="center" vertical="center" shrinkToFit="1"/>
    </xf>
    <xf numFmtId="49" fontId="1" fillId="0" borderId="6" xfId="133" applyNumberFormat="1" applyFont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shrinkToFit="1"/>
    </xf>
    <xf numFmtId="0" fontId="1" fillId="0" borderId="1" xfId="133" applyFont="1" applyBorder="1" applyAlignment="1">
      <alignment horizontal="center" vertical="center" shrinkToFit="1"/>
    </xf>
    <xf numFmtId="49" fontId="1" fillId="0" borderId="1" xfId="133" applyNumberFormat="1" applyFont="1" applyBorder="1" applyAlignment="1">
      <alignment horizontal="center" vertical="center" wrapText="1"/>
    </xf>
    <xf numFmtId="0" fontId="1" fillId="0" borderId="7" xfId="133" applyFont="1" applyBorder="1" applyAlignment="1">
      <alignment horizontal="center" vertical="center" shrinkToFit="1"/>
    </xf>
    <xf numFmtId="49" fontId="1" fillId="0" borderId="7" xfId="133" applyNumberFormat="1" applyFont="1" applyBorder="1" applyAlignment="1">
      <alignment horizontal="center" vertical="center" wrapText="1"/>
    </xf>
    <xf numFmtId="0" fontId="1" fillId="0" borderId="5" xfId="133" applyFont="1" applyBorder="1" applyAlignment="1">
      <alignment horizontal="center" vertical="center" shrinkToFit="1"/>
    </xf>
    <xf numFmtId="49" fontId="1" fillId="0" borderId="5" xfId="133" applyNumberFormat="1" applyFont="1" applyBorder="1" applyAlignment="1">
      <alignment horizontal="center" vertical="center" wrapText="1"/>
    </xf>
    <xf numFmtId="49" fontId="1" fillId="0" borderId="6" xfId="133" applyNumberFormat="1" applyFont="1" applyBorder="1" applyAlignment="1">
      <alignment vertical="center" wrapText="1"/>
    </xf>
    <xf numFmtId="49" fontId="4" fillId="0" borderId="2" xfId="133" applyNumberFormat="1" applyFont="1" applyBorder="1" applyAlignment="1">
      <alignment horizontal="center" vertical="center" wrapText="1"/>
    </xf>
    <xf numFmtId="49" fontId="4" fillId="0" borderId="3" xfId="133" applyNumberFormat="1" applyFont="1" applyBorder="1" applyAlignment="1">
      <alignment horizontal="center" vertical="center" wrapText="1"/>
    </xf>
    <xf numFmtId="49" fontId="4" fillId="0" borderId="4" xfId="133" applyNumberFormat="1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49" fontId="5" fillId="0" borderId="6" xfId="133" applyNumberFormat="1" applyFont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  <xf numFmtId="49" fontId="6" fillId="0" borderId="6" xfId="0" applyNumberFormat="1" applyFont="1" applyBorder="1" applyAlignment="1">
      <alignment horizontal="center" vertical="center" wrapText="1" shrinkToFit="1"/>
    </xf>
    <xf numFmtId="176" fontId="6" fillId="0" borderId="6" xfId="125" applyNumberFormat="1" applyFont="1" applyBorder="1" applyAlignment="1">
      <alignment horizontal="center" vertical="center" wrapText="1" shrinkToFit="1"/>
    </xf>
    <xf numFmtId="0" fontId="6" fillId="0" borderId="6" xfId="133" applyFont="1" applyBorder="1" applyAlignment="1">
      <alignment horizontal="center" vertical="center"/>
    </xf>
    <xf numFmtId="49" fontId="6" fillId="0" borderId="6" xfId="133" applyNumberFormat="1" applyFont="1" applyBorder="1" applyAlignment="1">
      <alignment vertical="center" wrapText="1"/>
    </xf>
    <xf numFmtId="0" fontId="6" fillId="0" borderId="6" xfId="133" applyFont="1" applyBorder="1" applyAlignment="1">
      <alignment horizontal="center" vertical="center" wrapText="1" shrinkToFit="1"/>
    </xf>
    <xf numFmtId="0" fontId="6" fillId="0" borderId="6" xfId="133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0" fontId="6" fillId="0" borderId="6" xfId="133" applyFont="1" applyFill="1" applyBorder="1" applyAlignment="1">
      <alignment horizontal="center" vertical="center"/>
    </xf>
    <xf numFmtId="49" fontId="6" fillId="0" borderId="6" xfId="133" applyNumberFormat="1" applyFont="1" applyFill="1" applyBorder="1" applyAlignment="1">
      <alignment vertical="center" wrapText="1"/>
    </xf>
    <xf numFmtId="0" fontId="6" fillId="0" borderId="6" xfId="133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/>
    </xf>
    <xf numFmtId="177" fontId="6" fillId="0" borderId="6" xfId="125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74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60% - 强调文字颜色 2 3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40% - 强调文字颜色 4 2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40% - 强调文字颜色 1 2" xfId="38"/>
    <cellStyle name="20% - 强调文字颜色 2 3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3 3" xfId="44"/>
    <cellStyle name="常规 8 2" xfId="45"/>
    <cellStyle name="20% - 强调文字颜色 5" xfId="46" builtinId="46"/>
    <cellStyle name="强调文字颜色 1" xfId="47" builtinId="29"/>
    <cellStyle name="20% - 强调文字颜色 6 3" xfId="48"/>
    <cellStyle name="链接单元格 3" xfId="49"/>
    <cellStyle name="20% - 强调文字颜色 1" xfId="50" builtinId="30"/>
    <cellStyle name="40% - 强调文字颜色 1" xfId="51" builtinId="31"/>
    <cellStyle name="输出 2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1 3" xfId="57"/>
    <cellStyle name="20% - 强调文字颜色 4" xfId="58" builtinId="42"/>
    <cellStyle name="计算 3" xfId="59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3 2" xfId="69"/>
    <cellStyle name="常规 3" xfId="70"/>
    <cellStyle name="20% - 强调文字颜色 4 2" xfId="71"/>
    <cellStyle name="常规 4" xfId="72"/>
    <cellStyle name="20% - 强调文字颜色 4 3" xfId="73"/>
    <cellStyle name="20% - 强调文字颜色 5 2" xfId="74"/>
    <cellStyle name="20% - 强调文字颜色 6 2" xfId="75"/>
    <cellStyle name="常规 9 2" xfId="76"/>
    <cellStyle name="40% - 强调文字颜色 1 3" xfId="77"/>
    <cellStyle name="40% - 强调文字颜色 2 3" xfId="78"/>
    <cellStyle name="40% - 强调文字颜色 3 2" xfId="79"/>
    <cellStyle name="40% - 强调文字颜色 3 3" xfId="80"/>
    <cellStyle name="40% - 强调文字颜色 4 3" xfId="81"/>
    <cellStyle name="40% - 强调文字颜色 5 2" xfId="82"/>
    <cellStyle name="40% - 强调文字颜色 5 3" xfId="83"/>
    <cellStyle name="40% - 强调文字颜色 6 2" xfId="84"/>
    <cellStyle name="40% - 强调文字颜色 6 3" xfId="85"/>
    <cellStyle name="60% - 强调文字颜色 1 2" xfId="86"/>
    <cellStyle name="60% - 强调文字颜色 1 3" xfId="87"/>
    <cellStyle name="常规 5" xfId="88"/>
    <cellStyle name="60% - 强调文字颜色 2 2" xfId="89"/>
    <cellStyle name="60% - 强调文字颜色 3 2" xfId="90"/>
    <cellStyle name="60% - 强调文字颜色 3 3" xfId="91"/>
    <cellStyle name="60% - 强调文字颜色 4 2" xfId="92"/>
    <cellStyle name="60% - 强调文字颜色 4 3" xfId="93"/>
    <cellStyle name="60% - 强调文字颜色 5 2" xfId="94"/>
    <cellStyle name="60% - 强调文字颜色 5 3" xfId="95"/>
    <cellStyle name="60% - 强调文字颜色 6 2" xfId="96"/>
    <cellStyle name="60% - 强调文字颜色 6 3" xfId="97"/>
    <cellStyle name="标题 1 2" xfId="98"/>
    <cellStyle name="标题 1 3" xfId="99"/>
    <cellStyle name="标题 2 2" xfId="100"/>
    <cellStyle name="标题 2 3" xfId="101"/>
    <cellStyle name="标题 3 2" xfId="102"/>
    <cellStyle name="标题 3 3" xfId="103"/>
    <cellStyle name="标题 4 2" xfId="104"/>
    <cellStyle name="标题 4 3" xfId="105"/>
    <cellStyle name="标题 5" xfId="106"/>
    <cellStyle name="标题 6" xfId="107"/>
    <cellStyle name="差 2" xfId="108"/>
    <cellStyle name="差 3" xfId="109"/>
    <cellStyle name="常规 16 2" xfId="110"/>
    <cellStyle name="常规 10" xfId="111"/>
    <cellStyle name="常规 10 2" xfId="112"/>
    <cellStyle name="常规 11" xfId="113"/>
    <cellStyle name="常规 11 2" xfId="114"/>
    <cellStyle name="常规 12" xfId="115"/>
    <cellStyle name="常规 12 2" xfId="116"/>
    <cellStyle name="常规 13" xfId="117"/>
    <cellStyle name="常规 13 2" xfId="118"/>
    <cellStyle name="常规 14" xfId="119"/>
    <cellStyle name="常规 14 2" xfId="120"/>
    <cellStyle name="常规 20" xfId="121"/>
    <cellStyle name="常规 15" xfId="122"/>
    <cellStyle name="常规 20 2" xfId="123"/>
    <cellStyle name="常规 15 2" xfId="124"/>
    <cellStyle name="常规 21" xfId="125"/>
    <cellStyle name="常规 16" xfId="126"/>
    <cellStyle name="常规 17" xfId="127"/>
    <cellStyle name="常规 17 2" xfId="128"/>
    <cellStyle name="常规 18" xfId="129"/>
    <cellStyle name="常规 18 2" xfId="130"/>
    <cellStyle name="常规 19" xfId="131"/>
    <cellStyle name="常规 19 2" xfId="132"/>
    <cellStyle name="常规 2" xfId="133"/>
    <cellStyle name="常规 2 2" xfId="134"/>
    <cellStyle name="常规 2 3" xfId="135"/>
    <cellStyle name="常规 3 2" xfId="136"/>
    <cellStyle name="常规 3 3" xfId="137"/>
    <cellStyle name="常规 4 2" xfId="138"/>
    <cellStyle name="常规 4 3" xfId="139"/>
    <cellStyle name="常规 5 3" xfId="140"/>
    <cellStyle name="注释 2" xfId="141"/>
    <cellStyle name="常规 6 2" xfId="142"/>
    <cellStyle name="常规 7" xfId="143"/>
    <cellStyle name="常规 7 2" xfId="144"/>
    <cellStyle name="常规 8" xfId="145"/>
    <cellStyle name="常规 9" xfId="146"/>
    <cellStyle name="好 2" xfId="147"/>
    <cellStyle name="好 3" xfId="148"/>
    <cellStyle name="汇总 2" xfId="149"/>
    <cellStyle name="汇总 3" xfId="150"/>
    <cellStyle name="检查单元格 2" xfId="151"/>
    <cellStyle name="检查单元格 3" xfId="152"/>
    <cellStyle name="解释性文本 2" xfId="153"/>
    <cellStyle name="解释性文本 3" xfId="154"/>
    <cellStyle name="警告文本 2" xfId="155"/>
    <cellStyle name="警告文本 3" xfId="156"/>
    <cellStyle name="链接单元格 2" xfId="157"/>
    <cellStyle name="强调文字颜色 1 2" xfId="158"/>
    <cellStyle name="强调文字颜色 1 3" xfId="159"/>
    <cellStyle name="强调文字颜色 2 2" xfId="160"/>
    <cellStyle name="强调文字颜色 2 3" xfId="161"/>
    <cellStyle name="强调文字颜色 3 2" xfId="162"/>
    <cellStyle name="强调文字颜色 3 3" xfId="163"/>
    <cellStyle name="强调文字颜色 4 2" xfId="164"/>
    <cellStyle name="强调文字颜色 4 3" xfId="165"/>
    <cellStyle name="强调文字颜色 5 2" xfId="166"/>
    <cellStyle name="强调文字颜色 5 3" xfId="167"/>
    <cellStyle name="强调文字颜色 6 2" xfId="168"/>
    <cellStyle name="强调文字颜色 6 3" xfId="169"/>
    <cellStyle name="适中 3" xfId="170"/>
    <cellStyle name="输入 2" xfId="171"/>
    <cellStyle name="输入 3" xfId="172"/>
    <cellStyle name="注释 3" xfId="1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5"/>
  <cols>
    <col min="1" max="1" width="3.375" style="42" customWidth="1"/>
    <col min="2" max="2" width="5.625" style="42" customWidth="1"/>
    <col min="3" max="3" width="15.5" style="43" customWidth="1"/>
    <col min="4" max="4" width="9.875" style="44" customWidth="1"/>
    <col min="5" max="5" width="11.875" style="42" customWidth="1"/>
    <col min="6" max="6" width="5" style="45" customWidth="1"/>
    <col min="7" max="7" width="5.75" style="45" customWidth="1"/>
    <col min="8" max="9" width="5.5" style="45" customWidth="1"/>
    <col min="10" max="10" width="6" style="45" customWidth="1"/>
    <col min="11" max="11" width="5.875" style="45" customWidth="1"/>
    <col min="12" max="12" width="4.5" style="44" customWidth="1"/>
    <col min="13" max="13" width="8.75" style="44" customWidth="1"/>
    <col min="14" max="16384" width="9" style="46"/>
  </cols>
  <sheetData>
    <row r="1" ht="54.75" customHeight="1" spans="1:1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62"/>
    </row>
    <row r="2" s="38" customFormat="1" ht="21" customHeight="1" spans="1:13">
      <c r="A2" s="48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50"/>
      <c r="H2" s="50" t="s">
        <v>7</v>
      </c>
      <c r="I2" s="50"/>
      <c r="J2" s="50"/>
      <c r="K2" s="50" t="s">
        <v>8</v>
      </c>
      <c r="L2" s="63" t="s">
        <v>9</v>
      </c>
      <c r="M2" s="64" t="s">
        <v>10</v>
      </c>
    </row>
    <row r="3" s="38" customFormat="1" ht="42.75" customHeight="1" spans="1:13">
      <c r="A3" s="48"/>
      <c r="B3" s="49"/>
      <c r="C3" s="49"/>
      <c r="D3" s="49"/>
      <c r="E3" s="49"/>
      <c r="F3" s="50" t="s">
        <v>11</v>
      </c>
      <c r="G3" s="50" t="s">
        <v>12</v>
      </c>
      <c r="H3" s="50" t="s">
        <v>13</v>
      </c>
      <c r="I3" s="50" t="s">
        <v>14</v>
      </c>
      <c r="J3" s="50" t="s">
        <v>12</v>
      </c>
      <c r="K3" s="50"/>
      <c r="L3" s="63"/>
      <c r="M3" s="65"/>
    </row>
    <row r="4" s="39" customFormat="1" ht="30.75" customHeight="1" spans="1:13">
      <c r="A4" s="48">
        <v>1</v>
      </c>
      <c r="B4" s="51" t="s">
        <v>15</v>
      </c>
      <c r="C4" s="52" t="s">
        <v>16</v>
      </c>
      <c r="D4" s="52" t="s">
        <v>17</v>
      </c>
      <c r="E4" s="53" t="s">
        <v>18</v>
      </c>
      <c r="F4" s="54">
        <v>125</v>
      </c>
      <c r="G4" s="55">
        <f t="shared" ref="G4:G67" si="0">ROUND(F4/150*100*0.4,2)</f>
        <v>33.33</v>
      </c>
      <c r="H4" s="55">
        <v>89.2</v>
      </c>
      <c r="I4" s="55"/>
      <c r="J4" s="55">
        <f t="shared" ref="J4:J67" si="1">ROUND(H4*0.6,2)</f>
        <v>53.52</v>
      </c>
      <c r="K4" s="55">
        <f t="shared" ref="K4:K67" si="2">G4+J4</f>
        <v>86.85</v>
      </c>
      <c r="L4" s="66">
        <v>1</v>
      </c>
      <c r="M4" s="67" t="s">
        <v>19</v>
      </c>
    </row>
    <row r="5" s="39" customFormat="1" ht="30.75" customHeight="1" spans="1:13">
      <c r="A5" s="48">
        <v>2</v>
      </c>
      <c r="B5" s="56" t="s">
        <v>20</v>
      </c>
      <c r="C5" s="57" t="s">
        <v>16</v>
      </c>
      <c r="D5" s="57" t="s">
        <v>17</v>
      </c>
      <c r="E5" s="58" t="s">
        <v>21</v>
      </c>
      <c r="F5" s="51">
        <v>118</v>
      </c>
      <c r="G5" s="55">
        <f t="shared" si="0"/>
        <v>31.47</v>
      </c>
      <c r="H5" s="55">
        <v>89.2</v>
      </c>
      <c r="I5" s="55"/>
      <c r="J5" s="55">
        <f t="shared" si="1"/>
        <v>53.52</v>
      </c>
      <c r="K5" s="55">
        <f t="shared" si="2"/>
        <v>84.99</v>
      </c>
      <c r="L5" s="66">
        <v>2</v>
      </c>
      <c r="M5" s="67" t="s">
        <v>19</v>
      </c>
    </row>
    <row r="6" s="39" customFormat="1" ht="30.75" customHeight="1" spans="1:13">
      <c r="A6" s="48">
        <v>3</v>
      </c>
      <c r="B6" s="51" t="s">
        <v>22</v>
      </c>
      <c r="C6" s="52" t="s">
        <v>16</v>
      </c>
      <c r="D6" s="52" t="s">
        <v>17</v>
      </c>
      <c r="E6" s="53" t="s">
        <v>23</v>
      </c>
      <c r="F6" s="54">
        <v>119</v>
      </c>
      <c r="G6" s="55">
        <f t="shared" si="0"/>
        <v>31.73</v>
      </c>
      <c r="H6" s="55">
        <v>88</v>
      </c>
      <c r="I6" s="55"/>
      <c r="J6" s="55">
        <f t="shared" si="1"/>
        <v>52.8</v>
      </c>
      <c r="K6" s="55">
        <f t="shared" si="2"/>
        <v>84.53</v>
      </c>
      <c r="L6" s="66">
        <v>3</v>
      </c>
      <c r="M6" s="67" t="s">
        <v>19</v>
      </c>
    </row>
    <row r="7" s="39" customFormat="1" ht="30.75" customHeight="1" spans="1:13">
      <c r="A7" s="48">
        <v>4</v>
      </c>
      <c r="B7" s="51" t="s">
        <v>24</v>
      </c>
      <c r="C7" s="52" t="s">
        <v>16</v>
      </c>
      <c r="D7" s="52" t="s">
        <v>17</v>
      </c>
      <c r="E7" s="53" t="s">
        <v>25</v>
      </c>
      <c r="F7" s="54">
        <v>123</v>
      </c>
      <c r="G7" s="55">
        <f t="shared" si="0"/>
        <v>32.8</v>
      </c>
      <c r="H7" s="55">
        <v>86.2</v>
      </c>
      <c r="I7" s="55"/>
      <c r="J7" s="55">
        <f t="shared" si="1"/>
        <v>51.72</v>
      </c>
      <c r="K7" s="55">
        <f t="shared" si="2"/>
        <v>84.52</v>
      </c>
      <c r="L7" s="66">
        <v>4</v>
      </c>
      <c r="M7" s="67"/>
    </row>
    <row r="8" s="39" customFormat="1" ht="30.75" customHeight="1" spans="1:13">
      <c r="A8" s="48">
        <v>5</v>
      </c>
      <c r="B8" s="51" t="s">
        <v>26</v>
      </c>
      <c r="C8" s="52" t="s">
        <v>16</v>
      </c>
      <c r="D8" s="52" t="s">
        <v>17</v>
      </c>
      <c r="E8" s="53" t="s">
        <v>27</v>
      </c>
      <c r="F8" s="54">
        <v>121</v>
      </c>
      <c r="G8" s="55">
        <f t="shared" si="0"/>
        <v>32.27</v>
      </c>
      <c r="H8" s="55">
        <v>84.8</v>
      </c>
      <c r="I8" s="55"/>
      <c r="J8" s="55">
        <f t="shared" si="1"/>
        <v>50.88</v>
      </c>
      <c r="K8" s="55">
        <f t="shared" si="2"/>
        <v>83.15</v>
      </c>
      <c r="L8" s="66">
        <v>5</v>
      </c>
      <c r="M8" s="67"/>
    </row>
    <row r="9" s="39" customFormat="1" ht="30.75" customHeight="1" spans="1:13">
      <c r="A9" s="48">
        <v>6</v>
      </c>
      <c r="B9" s="51" t="s">
        <v>28</v>
      </c>
      <c r="C9" s="52" t="s">
        <v>16</v>
      </c>
      <c r="D9" s="52" t="s">
        <v>17</v>
      </c>
      <c r="E9" s="53" t="s">
        <v>29</v>
      </c>
      <c r="F9" s="54">
        <v>121</v>
      </c>
      <c r="G9" s="55">
        <f t="shared" si="0"/>
        <v>32.27</v>
      </c>
      <c r="H9" s="55">
        <v>84.6</v>
      </c>
      <c r="I9" s="55"/>
      <c r="J9" s="55">
        <f t="shared" si="1"/>
        <v>50.76</v>
      </c>
      <c r="K9" s="55">
        <f t="shared" si="2"/>
        <v>83.03</v>
      </c>
      <c r="L9" s="66">
        <v>6</v>
      </c>
      <c r="M9" s="67"/>
    </row>
    <row r="10" s="39" customFormat="1" ht="30.75" customHeight="1" spans="1:13">
      <c r="A10" s="48">
        <v>7</v>
      </c>
      <c r="B10" s="56" t="s">
        <v>30</v>
      </c>
      <c r="C10" s="57" t="s">
        <v>16</v>
      </c>
      <c r="D10" s="57" t="s">
        <v>17</v>
      </c>
      <c r="E10" s="58" t="s">
        <v>31</v>
      </c>
      <c r="F10" s="51">
        <v>116</v>
      </c>
      <c r="G10" s="55">
        <f t="shared" si="0"/>
        <v>30.93</v>
      </c>
      <c r="H10" s="55">
        <v>85.2</v>
      </c>
      <c r="I10" s="55"/>
      <c r="J10" s="55">
        <f t="shared" si="1"/>
        <v>51.12</v>
      </c>
      <c r="K10" s="55">
        <f t="shared" si="2"/>
        <v>82.05</v>
      </c>
      <c r="L10" s="66">
        <v>7</v>
      </c>
      <c r="M10" s="67"/>
    </row>
    <row r="11" s="39" customFormat="1" ht="30.75" customHeight="1" spans="1:13">
      <c r="A11" s="48">
        <v>8</v>
      </c>
      <c r="B11" s="56" t="s">
        <v>32</v>
      </c>
      <c r="C11" s="57" t="s">
        <v>16</v>
      </c>
      <c r="D11" s="57" t="s">
        <v>17</v>
      </c>
      <c r="E11" s="58" t="s">
        <v>33</v>
      </c>
      <c r="F11" s="51">
        <v>117</v>
      </c>
      <c r="G11" s="55">
        <f t="shared" si="0"/>
        <v>31.2</v>
      </c>
      <c r="H11" s="55">
        <v>84</v>
      </c>
      <c r="I11" s="55"/>
      <c r="J11" s="55">
        <f t="shared" si="1"/>
        <v>50.4</v>
      </c>
      <c r="K11" s="55">
        <f t="shared" si="2"/>
        <v>81.6</v>
      </c>
      <c r="L11" s="66">
        <v>8</v>
      </c>
      <c r="M11" s="67"/>
    </row>
    <row r="12" s="39" customFormat="1" ht="30.75" customHeight="1" spans="1:13">
      <c r="A12" s="48">
        <v>9</v>
      </c>
      <c r="B12" s="51" t="s">
        <v>34</v>
      </c>
      <c r="C12" s="52" t="s">
        <v>16</v>
      </c>
      <c r="D12" s="52" t="s">
        <v>17</v>
      </c>
      <c r="E12" s="53" t="s">
        <v>35</v>
      </c>
      <c r="F12" s="54">
        <v>122</v>
      </c>
      <c r="G12" s="55">
        <f t="shared" si="0"/>
        <v>32.53</v>
      </c>
      <c r="H12" s="55">
        <v>81.2</v>
      </c>
      <c r="I12" s="55"/>
      <c r="J12" s="55">
        <f t="shared" si="1"/>
        <v>48.72</v>
      </c>
      <c r="K12" s="55">
        <f t="shared" si="2"/>
        <v>81.25</v>
      </c>
      <c r="L12" s="66">
        <v>9</v>
      </c>
      <c r="M12" s="67"/>
    </row>
    <row r="13" s="39" customFormat="1" ht="30.75" customHeight="1" spans="1:13">
      <c r="A13" s="48">
        <v>10</v>
      </c>
      <c r="B13" s="51" t="s">
        <v>36</v>
      </c>
      <c r="C13" s="52" t="s">
        <v>16</v>
      </c>
      <c r="D13" s="52" t="s">
        <v>17</v>
      </c>
      <c r="E13" s="53" t="s">
        <v>37</v>
      </c>
      <c r="F13" s="51">
        <v>115</v>
      </c>
      <c r="G13" s="55">
        <f t="shared" si="0"/>
        <v>30.67</v>
      </c>
      <c r="H13" s="55">
        <v>83.6</v>
      </c>
      <c r="I13" s="55"/>
      <c r="J13" s="55">
        <f t="shared" si="1"/>
        <v>50.16</v>
      </c>
      <c r="K13" s="55">
        <f t="shared" si="2"/>
        <v>80.83</v>
      </c>
      <c r="L13" s="66">
        <v>10</v>
      </c>
      <c r="M13" s="67"/>
    </row>
    <row r="14" s="39" customFormat="1" ht="30.75" customHeight="1" spans="1:13">
      <c r="A14" s="48">
        <v>11</v>
      </c>
      <c r="B14" s="56" t="s">
        <v>38</v>
      </c>
      <c r="C14" s="57" t="s">
        <v>16</v>
      </c>
      <c r="D14" s="57" t="s">
        <v>17</v>
      </c>
      <c r="E14" s="58" t="s">
        <v>39</v>
      </c>
      <c r="F14" s="51">
        <v>115</v>
      </c>
      <c r="G14" s="55">
        <f t="shared" si="0"/>
        <v>30.67</v>
      </c>
      <c r="H14" s="55">
        <v>83.4</v>
      </c>
      <c r="I14" s="55"/>
      <c r="J14" s="55">
        <f t="shared" si="1"/>
        <v>50.04</v>
      </c>
      <c r="K14" s="55">
        <f t="shared" si="2"/>
        <v>80.71</v>
      </c>
      <c r="L14" s="66">
        <v>11</v>
      </c>
      <c r="M14" s="67"/>
    </row>
    <row r="15" s="39" customFormat="1" ht="30.75" customHeight="1" spans="1:13">
      <c r="A15" s="48">
        <v>12</v>
      </c>
      <c r="B15" s="56" t="s">
        <v>40</v>
      </c>
      <c r="C15" s="57" t="s">
        <v>16</v>
      </c>
      <c r="D15" s="57" t="s">
        <v>17</v>
      </c>
      <c r="E15" s="58" t="s">
        <v>41</v>
      </c>
      <c r="F15" s="51">
        <v>116</v>
      </c>
      <c r="G15" s="55">
        <f t="shared" si="0"/>
        <v>30.93</v>
      </c>
      <c r="H15" s="55">
        <v>82.4</v>
      </c>
      <c r="I15" s="55"/>
      <c r="J15" s="55">
        <f t="shared" si="1"/>
        <v>49.44</v>
      </c>
      <c r="K15" s="55">
        <f t="shared" si="2"/>
        <v>80.37</v>
      </c>
      <c r="L15" s="66">
        <v>12</v>
      </c>
      <c r="M15" s="67"/>
    </row>
    <row r="16" s="39" customFormat="1" ht="30.75" customHeight="1" spans="1:13">
      <c r="A16" s="48">
        <v>13</v>
      </c>
      <c r="B16" s="51" t="s">
        <v>42</v>
      </c>
      <c r="C16" s="52" t="s">
        <v>16</v>
      </c>
      <c r="D16" s="52" t="s">
        <v>17</v>
      </c>
      <c r="E16" s="53" t="s">
        <v>43</v>
      </c>
      <c r="F16" s="54">
        <v>120</v>
      </c>
      <c r="G16" s="55">
        <f t="shared" si="0"/>
        <v>32</v>
      </c>
      <c r="H16" s="55">
        <v>80.6</v>
      </c>
      <c r="I16" s="55"/>
      <c r="J16" s="55">
        <f t="shared" si="1"/>
        <v>48.36</v>
      </c>
      <c r="K16" s="55">
        <f t="shared" si="2"/>
        <v>80.36</v>
      </c>
      <c r="L16" s="66">
        <v>13</v>
      </c>
      <c r="M16" s="67"/>
    </row>
    <row r="17" s="39" customFormat="1" ht="30.75" customHeight="1" spans="1:13">
      <c r="A17" s="48">
        <v>14</v>
      </c>
      <c r="B17" s="51" t="s">
        <v>44</v>
      </c>
      <c r="C17" s="52" t="s">
        <v>16</v>
      </c>
      <c r="D17" s="52" t="s">
        <v>17</v>
      </c>
      <c r="E17" s="53" t="s">
        <v>45</v>
      </c>
      <c r="F17" s="54">
        <v>127</v>
      </c>
      <c r="G17" s="55">
        <f t="shared" si="0"/>
        <v>33.87</v>
      </c>
      <c r="H17" s="55">
        <v>77.2</v>
      </c>
      <c r="I17" s="55"/>
      <c r="J17" s="55">
        <f t="shared" si="1"/>
        <v>46.32</v>
      </c>
      <c r="K17" s="55">
        <f t="shared" si="2"/>
        <v>80.19</v>
      </c>
      <c r="L17" s="66">
        <v>14</v>
      </c>
      <c r="M17" s="67"/>
    </row>
    <row r="18" s="39" customFormat="1" ht="30.75" customHeight="1" spans="1:13">
      <c r="A18" s="48">
        <v>15</v>
      </c>
      <c r="B18" s="56" t="s">
        <v>46</v>
      </c>
      <c r="C18" s="57" t="s">
        <v>16</v>
      </c>
      <c r="D18" s="57" t="s">
        <v>17</v>
      </c>
      <c r="E18" s="58" t="s">
        <v>47</v>
      </c>
      <c r="F18" s="51">
        <v>118</v>
      </c>
      <c r="G18" s="55">
        <f t="shared" si="0"/>
        <v>31.47</v>
      </c>
      <c r="H18" s="55">
        <v>81</v>
      </c>
      <c r="I18" s="55"/>
      <c r="J18" s="55">
        <f t="shared" si="1"/>
        <v>48.6</v>
      </c>
      <c r="K18" s="55">
        <f t="shared" si="2"/>
        <v>80.07</v>
      </c>
      <c r="L18" s="66">
        <v>15</v>
      </c>
      <c r="M18" s="67"/>
    </row>
    <row r="19" s="39" customFormat="1" ht="30.75" customHeight="1" spans="1:13">
      <c r="A19" s="48">
        <v>16</v>
      </c>
      <c r="B19" s="51" t="s">
        <v>48</v>
      </c>
      <c r="C19" s="52" t="s">
        <v>16</v>
      </c>
      <c r="D19" s="52" t="s">
        <v>17</v>
      </c>
      <c r="E19" s="53" t="s">
        <v>49</v>
      </c>
      <c r="F19" s="54">
        <v>120</v>
      </c>
      <c r="G19" s="55">
        <f t="shared" si="0"/>
        <v>32</v>
      </c>
      <c r="H19" s="55">
        <v>79.4</v>
      </c>
      <c r="I19" s="55"/>
      <c r="J19" s="55">
        <f t="shared" si="1"/>
        <v>47.64</v>
      </c>
      <c r="K19" s="55">
        <f t="shared" si="2"/>
        <v>79.64</v>
      </c>
      <c r="L19" s="66">
        <v>16</v>
      </c>
      <c r="M19" s="67"/>
    </row>
    <row r="20" s="39" customFormat="1" ht="30.75" customHeight="1" spans="1:13">
      <c r="A20" s="48">
        <v>17</v>
      </c>
      <c r="B20" s="56" t="s">
        <v>50</v>
      </c>
      <c r="C20" s="57" t="s">
        <v>16</v>
      </c>
      <c r="D20" s="57" t="s">
        <v>17</v>
      </c>
      <c r="E20" s="58" t="s">
        <v>51</v>
      </c>
      <c r="F20" s="51">
        <v>115</v>
      </c>
      <c r="G20" s="55">
        <f t="shared" si="0"/>
        <v>30.67</v>
      </c>
      <c r="H20" s="55">
        <v>80.2</v>
      </c>
      <c r="I20" s="55"/>
      <c r="J20" s="55">
        <f t="shared" si="1"/>
        <v>48.12</v>
      </c>
      <c r="K20" s="55">
        <f t="shared" si="2"/>
        <v>78.79</v>
      </c>
      <c r="L20" s="66">
        <v>17</v>
      </c>
      <c r="M20" s="67"/>
    </row>
    <row r="21" s="39" customFormat="1" ht="30.75" customHeight="1" spans="1:13">
      <c r="A21" s="48">
        <v>18</v>
      </c>
      <c r="B21" s="51" t="s">
        <v>52</v>
      </c>
      <c r="C21" s="52" t="s">
        <v>16</v>
      </c>
      <c r="D21" s="52" t="s">
        <v>17</v>
      </c>
      <c r="E21" s="53" t="s">
        <v>53</v>
      </c>
      <c r="F21" s="51">
        <v>115</v>
      </c>
      <c r="G21" s="55">
        <f t="shared" si="0"/>
        <v>30.67</v>
      </c>
      <c r="H21" s="55">
        <v>79</v>
      </c>
      <c r="I21" s="55"/>
      <c r="J21" s="55">
        <f t="shared" si="1"/>
        <v>47.4</v>
      </c>
      <c r="K21" s="55">
        <f t="shared" si="2"/>
        <v>78.07</v>
      </c>
      <c r="L21" s="66">
        <v>18</v>
      </c>
      <c r="M21" s="67"/>
    </row>
    <row r="22" s="39" customFormat="1" ht="30.75" customHeight="1" spans="1:13">
      <c r="A22" s="48">
        <v>19</v>
      </c>
      <c r="B22" s="56" t="s">
        <v>54</v>
      </c>
      <c r="C22" s="57" t="s">
        <v>16</v>
      </c>
      <c r="D22" s="57" t="s">
        <v>17</v>
      </c>
      <c r="E22" s="58" t="s">
        <v>55</v>
      </c>
      <c r="F22" s="51">
        <v>115</v>
      </c>
      <c r="G22" s="55">
        <f t="shared" si="0"/>
        <v>30.67</v>
      </c>
      <c r="H22" s="55">
        <v>77.6</v>
      </c>
      <c r="I22" s="55"/>
      <c r="J22" s="55">
        <f t="shared" si="1"/>
        <v>46.56</v>
      </c>
      <c r="K22" s="55">
        <f t="shared" si="2"/>
        <v>77.23</v>
      </c>
      <c r="L22" s="66">
        <v>19</v>
      </c>
      <c r="M22" s="67"/>
    </row>
    <row r="23" s="39" customFormat="1" ht="30.75" customHeight="1" spans="1:13">
      <c r="A23" s="48">
        <v>20</v>
      </c>
      <c r="B23" s="51" t="s">
        <v>56</v>
      </c>
      <c r="C23" s="52" t="s">
        <v>16</v>
      </c>
      <c r="D23" s="52" t="s">
        <v>17</v>
      </c>
      <c r="E23" s="53" t="s">
        <v>57</v>
      </c>
      <c r="F23" s="54">
        <v>119</v>
      </c>
      <c r="G23" s="55">
        <f t="shared" si="0"/>
        <v>31.73</v>
      </c>
      <c r="H23" s="55">
        <v>75.8</v>
      </c>
      <c r="I23" s="55"/>
      <c r="J23" s="55">
        <f t="shared" si="1"/>
        <v>45.48</v>
      </c>
      <c r="K23" s="55">
        <f t="shared" si="2"/>
        <v>77.21</v>
      </c>
      <c r="L23" s="66">
        <v>20</v>
      </c>
      <c r="M23" s="67"/>
    </row>
    <row r="24" s="39" customFormat="1" ht="30.75" customHeight="1" spans="1:13">
      <c r="A24" s="48">
        <v>21</v>
      </c>
      <c r="B24" s="56" t="s">
        <v>58</v>
      </c>
      <c r="C24" s="57" t="s">
        <v>16</v>
      </c>
      <c r="D24" s="57" t="s">
        <v>17</v>
      </c>
      <c r="E24" s="58" t="s">
        <v>59</v>
      </c>
      <c r="F24" s="51">
        <v>115</v>
      </c>
      <c r="G24" s="55">
        <f t="shared" si="0"/>
        <v>30.67</v>
      </c>
      <c r="H24" s="55">
        <v>76</v>
      </c>
      <c r="I24" s="55"/>
      <c r="J24" s="55">
        <f t="shared" si="1"/>
        <v>45.6</v>
      </c>
      <c r="K24" s="55">
        <f t="shared" si="2"/>
        <v>76.27</v>
      </c>
      <c r="L24" s="66">
        <v>21</v>
      </c>
      <c r="M24" s="67"/>
    </row>
    <row r="25" s="39" customFormat="1" ht="30.75" customHeight="1" spans="1:13">
      <c r="A25" s="48">
        <v>22</v>
      </c>
      <c r="B25" s="51" t="s">
        <v>60</v>
      </c>
      <c r="C25" s="52" t="s">
        <v>61</v>
      </c>
      <c r="D25" s="52" t="s">
        <v>62</v>
      </c>
      <c r="E25" s="53" t="s">
        <v>63</v>
      </c>
      <c r="F25" s="51">
        <v>116</v>
      </c>
      <c r="G25" s="55">
        <f t="shared" si="0"/>
        <v>30.93</v>
      </c>
      <c r="H25" s="55">
        <v>90.6</v>
      </c>
      <c r="I25" s="55"/>
      <c r="J25" s="55">
        <f t="shared" si="1"/>
        <v>54.36</v>
      </c>
      <c r="K25" s="55">
        <f t="shared" si="2"/>
        <v>85.29</v>
      </c>
      <c r="L25" s="66">
        <v>1</v>
      </c>
      <c r="M25" s="67" t="s">
        <v>19</v>
      </c>
    </row>
    <row r="26" s="39" customFormat="1" ht="30.75" customHeight="1" spans="1:13">
      <c r="A26" s="48">
        <v>23</v>
      </c>
      <c r="B26" s="51" t="s">
        <v>64</v>
      </c>
      <c r="C26" s="52" t="s">
        <v>61</v>
      </c>
      <c r="D26" s="52" t="s">
        <v>62</v>
      </c>
      <c r="E26" s="53" t="s">
        <v>65</v>
      </c>
      <c r="F26" s="51">
        <v>122</v>
      </c>
      <c r="G26" s="55">
        <f t="shared" si="0"/>
        <v>32.53</v>
      </c>
      <c r="H26" s="55">
        <v>82.8</v>
      </c>
      <c r="I26" s="55"/>
      <c r="J26" s="55">
        <f t="shared" si="1"/>
        <v>49.68</v>
      </c>
      <c r="K26" s="55">
        <f t="shared" si="2"/>
        <v>82.21</v>
      </c>
      <c r="L26" s="66">
        <v>2</v>
      </c>
      <c r="M26" s="67" t="s">
        <v>19</v>
      </c>
    </row>
    <row r="27" s="39" customFormat="1" ht="30.75" customHeight="1" spans="1:13">
      <c r="A27" s="48">
        <v>24</v>
      </c>
      <c r="B27" s="51" t="s">
        <v>66</v>
      </c>
      <c r="C27" s="52" t="s">
        <v>61</v>
      </c>
      <c r="D27" s="52" t="s">
        <v>62</v>
      </c>
      <c r="E27" s="53" t="s">
        <v>67</v>
      </c>
      <c r="F27" s="51">
        <v>118</v>
      </c>
      <c r="G27" s="55">
        <f t="shared" si="0"/>
        <v>31.47</v>
      </c>
      <c r="H27" s="55">
        <v>83.2</v>
      </c>
      <c r="I27" s="55"/>
      <c r="J27" s="55">
        <f t="shared" si="1"/>
        <v>49.92</v>
      </c>
      <c r="K27" s="55">
        <f t="shared" si="2"/>
        <v>81.39</v>
      </c>
      <c r="L27" s="66">
        <v>3</v>
      </c>
      <c r="M27" s="67" t="s">
        <v>19</v>
      </c>
    </row>
    <row r="28" s="39" customFormat="1" ht="30.75" customHeight="1" spans="1:13">
      <c r="A28" s="48">
        <v>25</v>
      </c>
      <c r="B28" s="51" t="s">
        <v>68</v>
      </c>
      <c r="C28" s="52" t="s">
        <v>61</v>
      </c>
      <c r="D28" s="52" t="s">
        <v>62</v>
      </c>
      <c r="E28" s="53" t="s">
        <v>69</v>
      </c>
      <c r="F28" s="51">
        <v>118</v>
      </c>
      <c r="G28" s="55">
        <f t="shared" si="0"/>
        <v>31.47</v>
      </c>
      <c r="H28" s="55">
        <v>81.4</v>
      </c>
      <c r="I28" s="55"/>
      <c r="J28" s="55">
        <f t="shared" si="1"/>
        <v>48.84</v>
      </c>
      <c r="K28" s="55">
        <f t="shared" si="2"/>
        <v>80.31</v>
      </c>
      <c r="L28" s="66">
        <v>4</v>
      </c>
      <c r="M28" s="67" t="s">
        <v>19</v>
      </c>
    </row>
    <row r="29" s="39" customFormat="1" ht="30.75" customHeight="1" spans="1:13">
      <c r="A29" s="48">
        <v>26</v>
      </c>
      <c r="B29" s="56" t="s">
        <v>70</v>
      </c>
      <c r="C29" s="57" t="s">
        <v>61</v>
      </c>
      <c r="D29" s="57" t="s">
        <v>62</v>
      </c>
      <c r="E29" s="58" t="s">
        <v>71</v>
      </c>
      <c r="F29" s="51">
        <v>112</v>
      </c>
      <c r="G29" s="55">
        <f t="shared" si="0"/>
        <v>29.87</v>
      </c>
      <c r="H29" s="55">
        <v>83.2</v>
      </c>
      <c r="I29" s="55"/>
      <c r="J29" s="55">
        <f t="shared" si="1"/>
        <v>49.92</v>
      </c>
      <c r="K29" s="55">
        <f t="shared" si="2"/>
        <v>79.79</v>
      </c>
      <c r="L29" s="66">
        <v>5</v>
      </c>
      <c r="M29" s="67"/>
    </row>
    <row r="30" s="39" customFormat="1" ht="30.75" customHeight="1" spans="1:13">
      <c r="A30" s="48">
        <v>27</v>
      </c>
      <c r="B30" s="51" t="s">
        <v>72</v>
      </c>
      <c r="C30" s="52" t="s">
        <v>61</v>
      </c>
      <c r="D30" s="52" t="s">
        <v>62</v>
      </c>
      <c r="E30" s="53" t="s">
        <v>73</v>
      </c>
      <c r="F30" s="51">
        <v>112</v>
      </c>
      <c r="G30" s="55">
        <f t="shared" si="0"/>
        <v>29.87</v>
      </c>
      <c r="H30" s="55">
        <v>82.8</v>
      </c>
      <c r="I30" s="55"/>
      <c r="J30" s="55">
        <f t="shared" si="1"/>
        <v>49.68</v>
      </c>
      <c r="K30" s="55">
        <f t="shared" si="2"/>
        <v>79.55</v>
      </c>
      <c r="L30" s="66">
        <v>6</v>
      </c>
      <c r="M30" s="67"/>
    </row>
    <row r="31" s="39" customFormat="1" ht="30.75" customHeight="1" spans="1:13">
      <c r="A31" s="48">
        <v>28</v>
      </c>
      <c r="B31" s="51" t="s">
        <v>74</v>
      </c>
      <c r="C31" s="52" t="s">
        <v>61</v>
      </c>
      <c r="D31" s="52" t="s">
        <v>62</v>
      </c>
      <c r="E31" s="53" t="s">
        <v>75</v>
      </c>
      <c r="F31" s="51">
        <v>114</v>
      </c>
      <c r="G31" s="55">
        <f t="shared" si="0"/>
        <v>30.4</v>
      </c>
      <c r="H31" s="55">
        <v>81.8</v>
      </c>
      <c r="I31" s="55"/>
      <c r="J31" s="55">
        <f t="shared" si="1"/>
        <v>49.08</v>
      </c>
      <c r="K31" s="55">
        <f t="shared" si="2"/>
        <v>79.48</v>
      </c>
      <c r="L31" s="66">
        <v>7</v>
      </c>
      <c r="M31" s="67"/>
    </row>
    <row r="32" s="39" customFormat="1" ht="30.75" customHeight="1" spans="1:13">
      <c r="A32" s="48">
        <v>29</v>
      </c>
      <c r="B32" s="56" t="s">
        <v>76</v>
      </c>
      <c r="C32" s="57" t="s">
        <v>61</v>
      </c>
      <c r="D32" s="57" t="s">
        <v>62</v>
      </c>
      <c r="E32" s="58" t="s">
        <v>77</v>
      </c>
      <c r="F32" s="51">
        <v>112</v>
      </c>
      <c r="G32" s="55">
        <f t="shared" si="0"/>
        <v>29.87</v>
      </c>
      <c r="H32" s="55">
        <v>82</v>
      </c>
      <c r="I32" s="55"/>
      <c r="J32" s="55">
        <f t="shared" si="1"/>
        <v>49.2</v>
      </c>
      <c r="K32" s="55">
        <f t="shared" si="2"/>
        <v>79.07</v>
      </c>
      <c r="L32" s="66">
        <v>8</v>
      </c>
      <c r="M32" s="67"/>
    </row>
    <row r="33" s="39" customFormat="1" ht="30.75" customHeight="1" spans="1:13">
      <c r="A33" s="48">
        <v>30</v>
      </c>
      <c r="B33" s="56" t="s">
        <v>78</v>
      </c>
      <c r="C33" s="57" t="s">
        <v>61</v>
      </c>
      <c r="D33" s="57" t="s">
        <v>62</v>
      </c>
      <c r="E33" s="58" t="s">
        <v>79</v>
      </c>
      <c r="F33" s="51">
        <v>106</v>
      </c>
      <c r="G33" s="55">
        <f t="shared" si="0"/>
        <v>28.27</v>
      </c>
      <c r="H33" s="55">
        <v>84.4</v>
      </c>
      <c r="I33" s="55"/>
      <c r="J33" s="55">
        <f t="shared" si="1"/>
        <v>50.64</v>
      </c>
      <c r="K33" s="55">
        <f t="shared" si="2"/>
        <v>78.91</v>
      </c>
      <c r="L33" s="66">
        <v>9</v>
      </c>
      <c r="M33" s="67"/>
    </row>
    <row r="34" s="39" customFormat="1" ht="30.75" customHeight="1" spans="1:13">
      <c r="A34" s="48">
        <v>31</v>
      </c>
      <c r="B34" s="56" t="s">
        <v>80</v>
      </c>
      <c r="C34" s="57" t="s">
        <v>61</v>
      </c>
      <c r="D34" s="57" t="s">
        <v>62</v>
      </c>
      <c r="E34" s="58" t="s">
        <v>81</v>
      </c>
      <c r="F34" s="51">
        <v>112</v>
      </c>
      <c r="G34" s="55">
        <f t="shared" si="0"/>
        <v>29.87</v>
      </c>
      <c r="H34" s="55">
        <v>81</v>
      </c>
      <c r="I34" s="55"/>
      <c r="J34" s="55">
        <f t="shared" si="1"/>
        <v>48.6</v>
      </c>
      <c r="K34" s="55">
        <f t="shared" si="2"/>
        <v>78.47</v>
      </c>
      <c r="L34" s="66">
        <v>10</v>
      </c>
      <c r="M34" s="67"/>
    </row>
    <row r="35" s="39" customFormat="1" ht="30.75" customHeight="1" spans="1:13">
      <c r="A35" s="48">
        <v>32</v>
      </c>
      <c r="B35" s="56" t="s">
        <v>82</v>
      </c>
      <c r="C35" s="57" t="s">
        <v>61</v>
      </c>
      <c r="D35" s="57" t="s">
        <v>62</v>
      </c>
      <c r="E35" s="58" t="s">
        <v>83</v>
      </c>
      <c r="F35" s="51">
        <v>112</v>
      </c>
      <c r="G35" s="55">
        <f t="shared" si="0"/>
        <v>29.87</v>
      </c>
      <c r="H35" s="55">
        <v>79.8</v>
      </c>
      <c r="I35" s="55"/>
      <c r="J35" s="55">
        <f t="shared" si="1"/>
        <v>47.88</v>
      </c>
      <c r="K35" s="55">
        <f t="shared" si="2"/>
        <v>77.75</v>
      </c>
      <c r="L35" s="66">
        <v>11</v>
      </c>
      <c r="M35" s="67"/>
    </row>
    <row r="36" s="39" customFormat="1" ht="30.75" customHeight="1" spans="1:13">
      <c r="A36" s="48">
        <v>33</v>
      </c>
      <c r="B36" s="56" t="s">
        <v>84</v>
      </c>
      <c r="C36" s="57" t="s">
        <v>61</v>
      </c>
      <c r="D36" s="57" t="s">
        <v>62</v>
      </c>
      <c r="E36" s="58" t="s">
        <v>85</v>
      </c>
      <c r="F36" s="51">
        <v>107</v>
      </c>
      <c r="G36" s="55">
        <f t="shared" si="0"/>
        <v>28.53</v>
      </c>
      <c r="H36" s="55">
        <v>82</v>
      </c>
      <c r="I36" s="55"/>
      <c r="J36" s="55">
        <f t="shared" si="1"/>
        <v>49.2</v>
      </c>
      <c r="K36" s="55">
        <f t="shared" si="2"/>
        <v>77.73</v>
      </c>
      <c r="L36" s="66">
        <v>12</v>
      </c>
      <c r="M36" s="67"/>
    </row>
    <row r="37" s="39" customFormat="1" ht="30.75" customHeight="1" spans="1:13">
      <c r="A37" s="48">
        <v>34</v>
      </c>
      <c r="B37" s="51" t="s">
        <v>86</v>
      </c>
      <c r="C37" s="52" t="s">
        <v>61</v>
      </c>
      <c r="D37" s="52" t="s">
        <v>62</v>
      </c>
      <c r="E37" s="53" t="s">
        <v>65</v>
      </c>
      <c r="F37" s="51">
        <v>121</v>
      </c>
      <c r="G37" s="55">
        <f t="shared" si="0"/>
        <v>32.27</v>
      </c>
      <c r="H37" s="55">
        <v>74.8</v>
      </c>
      <c r="I37" s="55"/>
      <c r="J37" s="55">
        <f t="shared" si="1"/>
        <v>44.88</v>
      </c>
      <c r="K37" s="55">
        <f t="shared" si="2"/>
        <v>77.15</v>
      </c>
      <c r="L37" s="66">
        <v>13</v>
      </c>
      <c r="M37" s="67"/>
    </row>
    <row r="38" s="39" customFormat="1" ht="30.75" customHeight="1" spans="1:13">
      <c r="A38" s="48">
        <v>35</v>
      </c>
      <c r="B38" s="51" t="s">
        <v>87</v>
      </c>
      <c r="C38" s="52" t="s">
        <v>61</v>
      </c>
      <c r="D38" s="52" t="s">
        <v>62</v>
      </c>
      <c r="E38" s="53" t="s">
        <v>88</v>
      </c>
      <c r="F38" s="51">
        <v>113</v>
      </c>
      <c r="G38" s="55">
        <f t="shared" si="0"/>
        <v>30.13</v>
      </c>
      <c r="H38" s="55">
        <v>77</v>
      </c>
      <c r="I38" s="55"/>
      <c r="J38" s="55">
        <f t="shared" si="1"/>
        <v>46.2</v>
      </c>
      <c r="K38" s="55">
        <f t="shared" si="2"/>
        <v>76.33</v>
      </c>
      <c r="L38" s="66">
        <v>14</v>
      </c>
      <c r="M38" s="67"/>
    </row>
    <row r="39" s="39" customFormat="1" ht="30.75" customHeight="1" spans="1:13">
      <c r="A39" s="48">
        <v>36</v>
      </c>
      <c r="B39" s="56" t="s">
        <v>89</v>
      </c>
      <c r="C39" s="57" t="s">
        <v>61</v>
      </c>
      <c r="D39" s="57" t="s">
        <v>62</v>
      </c>
      <c r="E39" s="58" t="s">
        <v>90</v>
      </c>
      <c r="F39" s="51">
        <v>111</v>
      </c>
      <c r="G39" s="55">
        <f t="shared" si="0"/>
        <v>29.6</v>
      </c>
      <c r="H39" s="55">
        <v>77.6</v>
      </c>
      <c r="I39" s="55"/>
      <c r="J39" s="55">
        <f t="shared" si="1"/>
        <v>46.56</v>
      </c>
      <c r="K39" s="55">
        <f t="shared" si="2"/>
        <v>76.16</v>
      </c>
      <c r="L39" s="66">
        <v>15</v>
      </c>
      <c r="M39" s="67"/>
    </row>
    <row r="40" s="39" customFormat="1" ht="30.75" customHeight="1" spans="1:13">
      <c r="A40" s="48">
        <v>37</v>
      </c>
      <c r="B40" s="56" t="s">
        <v>91</v>
      </c>
      <c r="C40" s="57" t="s">
        <v>61</v>
      </c>
      <c r="D40" s="57" t="s">
        <v>62</v>
      </c>
      <c r="E40" s="58" t="s">
        <v>92</v>
      </c>
      <c r="F40" s="51">
        <v>107</v>
      </c>
      <c r="G40" s="55">
        <f t="shared" si="0"/>
        <v>28.53</v>
      </c>
      <c r="H40" s="55">
        <v>79</v>
      </c>
      <c r="I40" s="55"/>
      <c r="J40" s="55">
        <f t="shared" si="1"/>
        <v>47.4</v>
      </c>
      <c r="K40" s="55">
        <f t="shared" si="2"/>
        <v>75.93</v>
      </c>
      <c r="L40" s="66">
        <v>16</v>
      </c>
      <c r="M40" s="67"/>
    </row>
    <row r="41" s="39" customFormat="1" ht="30.75" customHeight="1" spans="1:13">
      <c r="A41" s="48">
        <v>38</v>
      </c>
      <c r="B41" s="56" t="s">
        <v>93</v>
      </c>
      <c r="C41" s="57" t="s">
        <v>61</v>
      </c>
      <c r="D41" s="57" t="s">
        <v>62</v>
      </c>
      <c r="E41" s="58" t="s">
        <v>94</v>
      </c>
      <c r="F41" s="51">
        <v>108</v>
      </c>
      <c r="G41" s="55">
        <f t="shared" si="0"/>
        <v>28.8</v>
      </c>
      <c r="H41" s="55">
        <v>78.4</v>
      </c>
      <c r="I41" s="55"/>
      <c r="J41" s="55">
        <f t="shared" si="1"/>
        <v>47.04</v>
      </c>
      <c r="K41" s="55">
        <f t="shared" si="2"/>
        <v>75.84</v>
      </c>
      <c r="L41" s="66">
        <v>17</v>
      </c>
      <c r="M41" s="67"/>
    </row>
    <row r="42" s="39" customFormat="1" ht="30.75" customHeight="1" spans="1:13">
      <c r="A42" s="48">
        <v>39</v>
      </c>
      <c r="B42" s="56" t="s">
        <v>95</v>
      </c>
      <c r="C42" s="57" t="s">
        <v>61</v>
      </c>
      <c r="D42" s="57" t="s">
        <v>62</v>
      </c>
      <c r="E42" s="58" t="s">
        <v>96</v>
      </c>
      <c r="F42" s="51">
        <v>108</v>
      </c>
      <c r="G42" s="55">
        <f t="shared" si="0"/>
        <v>28.8</v>
      </c>
      <c r="H42" s="55">
        <v>76.6</v>
      </c>
      <c r="I42" s="55"/>
      <c r="J42" s="55">
        <f t="shared" si="1"/>
        <v>45.96</v>
      </c>
      <c r="K42" s="55">
        <f t="shared" si="2"/>
        <v>74.76</v>
      </c>
      <c r="L42" s="66">
        <v>18</v>
      </c>
      <c r="M42" s="67"/>
    </row>
    <row r="43" s="39" customFormat="1" ht="30.75" customHeight="1" spans="1:13">
      <c r="A43" s="48">
        <v>40</v>
      </c>
      <c r="B43" s="56" t="s">
        <v>97</v>
      </c>
      <c r="C43" s="57" t="s">
        <v>61</v>
      </c>
      <c r="D43" s="57" t="s">
        <v>62</v>
      </c>
      <c r="E43" s="58" t="s">
        <v>98</v>
      </c>
      <c r="F43" s="51">
        <v>106</v>
      </c>
      <c r="G43" s="55">
        <f t="shared" si="0"/>
        <v>28.27</v>
      </c>
      <c r="H43" s="55">
        <v>76.4</v>
      </c>
      <c r="I43" s="55"/>
      <c r="J43" s="55">
        <f t="shared" si="1"/>
        <v>45.84</v>
      </c>
      <c r="K43" s="55">
        <f t="shared" si="2"/>
        <v>74.11</v>
      </c>
      <c r="L43" s="66">
        <v>19</v>
      </c>
      <c r="M43" s="67"/>
    </row>
    <row r="44" s="39" customFormat="1" ht="30.75" customHeight="1" spans="1:13">
      <c r="A44" s="48">
        <v>41</v>
      </c>
      <c r="B44" s="56" t="s">
        <v>99</v>
      </c>
      <c r="C44" s="57" t="s">
        <v>61</v>
      </c>
      <c r="D44" s="57" t="s">
        <v>62</v>
      </c>
      <c r="E44" s="58" t="s">
        <v>100</v>
      </c>
      <c r="F44" s="51">
        <v>110</v>
      </c>
      <c r="G44" s="55">
        <f t="shared" si="0"/>
        <v>29.33</v>
      </c>
      <c r="H44" s="55">
        <v>74.6</v>
      </c>
      <c r="I44" s="55"/>
      <c r="J44" s="55">
        <f t="shared" si="1"/>
        <v>44.76</v>
      </c>
      <c r="K44" s="55">
        <f t="shared" si="2"/>
        <v>74.09</v>
      </c>
      <c r="L44" s="66">
        <v>20</v>
      </c>
      <c r="M44" s="67"/>
    </row>
    <row r="45" s="39" customFormat="1" ht="30.75" customHeight="1" spans="1:13">
      <c r="A45" s="48">
        <v>42</v>
      </c>
      <c r="B45" s="56" t="s">
        <v>101</v>
      </c>
      <c r="C45" s="57" t="s">
        <v>61</v>
      </c>
      <c r="D45" s="57" t="s">
        <v>62</v>
      </c>
      <c r="E45" s="58" t="s">
        <v>102</v>
      </c>
      <c r="F45" s="51">
        <v>106</v>
      </c>
      <c r="G45" s="55">
        <f t="shared" si="0"/>
        <v>28.27</v>
      </c>
      <c r="H45" s="55">
        <v>75.6</v>
      </c>
      <c r="I45" s="55"/>
      <c r="J45" s="55">
        <f t="shared" si="1"/>
        <v>45.36</v>
      </c>
      <c r="K45" s="55">
        <f t="shared" si="2"/>
        <v>73.63</v>
      </c>
      <c r="L45" s="66">
        <v>21</v>
      </c>
      <c r="M45" s="67"/>
    </row>
    <row r="46" s="39" customFormat="1" ht="30.75" customHeight="1" spans="1:13">
      <c r="A46" s="48">
        <v>43</v>
      </c>
      <c r="B46" s="56" t="s">
        <v>103</v>
      </c>
      <c r="C46" s="57" t="s">
        <v>61</v>
      </c>
      <c r="D46" s="57" t="s">
        <v>62</v>
      </c>
      <c r="E46" s="58" t="s">
        <v>104</v>
      </c>
      <c r="F46" s="51">
        <v>109</v>
      </c>
      <c r="G46" s="55">
        <f t="shared" si="0"/>
        <v>29.07</v>
      </c>
      <c r="H46" s="55">
        <v>66.2</v>
      </c>
      <c r="I46" s="55"/>
      <c r="J46" s="55">
        <f t="shared" si="1"/>
        <v>39.72</v>
      </c>
      <c r="K46" s="55">
        <f t="shared" si="2"/>
        <v>68.79</v>
      </c>
      <c r="L46" s="66">
        <v>22</v>
      </c>
      <c r="M46" s="67"/>
    </row>
    <row r="47" s="39" customFormat="1" ht="30.75" customHeight="1" spans="1:13">
      <c r="A47" s="48">
        <v>44</v>
      </c>
      <c r="B47" s="56" t="s">
        <v>105</v>
      </c>
      <c r="C47" s="57" t="s">
        <v>61</v>
      </c>
      <c r="D47" s="57" t="s">
        <v>62</v>
      </c>
      <c r="E47" s="58" t="s">
        <v>106</v>
      </c>
      <c r="F47" s="51">
        <v>106</v>
      </c>
      <c r="G47" s="55">
        <f t="shared" si="0"/>
        <v>28.27</v>
      </c>
      <c r="H47" s="55">
        <v>66</v>
      </c>
      <c r="I47" s="55"/>
      <c r="J47" s="55">
        <f t="shared" si="1"/>
        <v>39.6</v>
      </c>
      <c r="K47" s="55">
        <f t="shared" si="2"/>
        <v>67.87</v>
      </c>
      <c r="L47" s="66">
        <v>23</v>
      </c>
      <c r="M47" s="67"/>
    </row>
    <row r="48" s="39" customFormat="1" ht="30.75" customHeight="1" spans="1:13">
      <c r="A48" s="48">
        <v>45</v>
      </c>
      <c r="B48" s="59" t="s">
        <v>107</v>
      </c>
      <c r="C48" s="60" t="s">
        <v>61</v>
      </c>
      <c r="D48" s="60" t="s">
        <v>62</v>
      </c>
      <c r="E48" s="61" t="s">
        <v>108</v>
      </c>
      <c r="F48" s="51">
        <v>105</v>
      </c>
      <c r="G48" s="55">
        <f t="shared" si="0"/>
        <v>28</v>
      </c>
      <c r="H48" s="55">
        <v>0</v>
      </c>
      <c r="I48" s="55"/>
      <c r="J48" s="55">
        <f t="shared" si="1"/>
        <v>0</v>
      </c>
      <c r="K48" s="55">
        <f t="shared" si="2"/>
        <v>28</v>
      </c>
      <c r="L48" s="66">
        <v>24</v>
      </c>
      <c r="M48" s="67"/>
    </row>
    <row r="49" s="39" customFormat="1" ht="30.75" customHeight="1" spans="1:13">
      <c r="A49" s="48">
        <v>46</v>
      </c>
      <c r="B49" s="56" t="s">
        <v>109</v>
      </c>
      <c r="C49" s="57" t="s">
        <v>61</v>
      </c>
      <c r="D49" s="57" t="s">
        <v>110</v>
      </c>
      <c r="E49" s="58" t="s">
        <v>111</v>
      </c>
      <c r="F49" s="51">
        <v>125</v>
      </c>
      <c r="G49" s="55">
        <f t="shared" si="0"/>
        <v>33.33</v>
      </c>
      <c r="H49" s="55">
        <v>81.2</v>
      </c>
      <c r="I49" s="55"/>
      <c r="J49" s="55">
        <f t="shared" si="1"/>
        <v>48.72</v>
      </c>
      <c r="K49" s="55">
        <f t="shared" si="2"/>
        <v>82.05</v>
      </c>
      <c r="L49" s="66">
        <v>1</v>
      </c>
      <c r="M49" s="67" t="s">
        <v>19</v>
      </c>
    </row>
    <row r="50" s="40" customFormat="1" ht="30.75" customHeight="1" spans="1:13">
      <c r="A50" s="48">
        <v>47</v>
      </c>
      <c r="B50" s="56" t="s">
        <v>112</v>
      </c>
      <c r="C50" s="57" t="s">
        <v>61</v>
      </c>
      <c r="D50" s="57" t="s">
        <v>110</v>
      </c>
      <c r="E50" s="58" t="s">
        <v>113</v>
      </c>
      <c r="F50" s="51">
        <v>117</v>
      </c>
      <c r="G50" s="55">
        <f t="shared" si="0"/>
        <v>31.2</v>
      </c>
      <c r="H50" s="55">
        <v>82.2</v>
      </c>
      <c r="I50" s="55"/>
      <c r="J50" s="55">
        <f t="shared" si="1"/>
        <v>49.32</v>
      </c>
      <c r="K50" s="55">
        <f t="shared" si="2"/>
        <v>80.52</v>
      </c>
      <c r="L50" s="66">
        <v>2</v>
      </c>
      <c r="M50" s="67" t="s">
        <v>19</v>
      </c>
    </row>
    <row r="51" s="39" customFormat="1" ht="30.75" customHeight="1" spans="1:13">
      <c r="A51" s="48">
        <v>48</v>
      </c>
      <c r="B51" s="56" t="s">
        <v>114</v>
      </c>
      <c r="C51" s="57" t="s">
        <v>61</v>
      </c>
      <c r="D51" s="57" t="s">
        <v>110</v>
      </c>
      <c r="E51" s="58" t="s">
        <v>115</v>
      </c>
      <c r="F51" s="51">
        <v>114</v>
      </c>
      <c r="G51" s="55">
        <f t="shared" si="0"/>
        <v>30.4</v>
      </c>
      <c r="H51" s="55">
        <v>83.4</v>
      </c>
      <c r="I51" s="55"/>
      <c r="J51" s="55">
        <f t="shared" si="1"/>
        <v>50.04</v>
      </c>
      <c r="K51" s="55">
        <f t="shared" si="2"/>
        <v>80.44</v>
      </c>
      <c r="L51" s="66">
        <v>3</v>
      </c>
      <c r="M51" s="67" t="s">
        <v>19</v>
      </c>
    </row>
    <row r="52" s="39" customFormat="1" ht="30.75" customHeight="1" spans="1:13">
      <c r="A52" s="48">
        <v>49</v>
      </c>
      <c r="B52" s="56" t="s">
        <v>116</v>
      </c>
      <c r="C52" s="57" t="s">
        <v>61</v>
      </c>
      <c r="D52" s="57" t="s">
        <v>110</v>
      </c>
      <c r="E52" s="58" t="s">
        <v>117</v>
      </c>
      <c r="F52" s="51">
        <v>119</v>
      </c>
      <c r="G52" s="55">
        <f t="shared" si="0"/>
        <v>31.73</v>
      </c>
      <c r="H52" s="55">
        <v>79.6</v>
      </c>
      <c r="I52" s="55"/>
      <c r="J52" s="55">
        <f t="shared" si="1"/>
        <v>47.76</v>
      </c>
      <c r="K52" s="55">
        <f t="shared" si="2"/>
        <v>79.49</v>
      </c>
      <c r="L52" s="66">
        <v>4</v>
      </c>
      <c r="M52" s="67" t="s">
        <v>19</v>
      </c>
    </row>
    <row r="53" s="39" customFormat="1" ht="30.75" customHeight="1" spans="1:13">
      <c r="A53" s="48">
        <v>50</v>
      </c>
      <c r="B53" s="59" t="s">
        <v>118</v>
      </c>
      <c r="C53" s="60" t="s">
        <v>61</v>
      </c>
      <c r="D53" s="60" t="s">
        <v>110</v>
      </c>
      <c r="E53" s="61" t="s">
        <v>119</v>
      </c>
      <c r="F53" s="51">
        <v>105</v>
      </c>
      <c r="G53" s="55">
        <f t="shared" si="0"/>
        <v>28</v>
      </c>
      <c r="H53" s="55">
        <v>85.4</v>
      </c>
      <c r="I53" s="55"/>
      <c r="J53" s="55">
        <f t="shared" si="1"/>
        <v>51.24</v>
      </c>
      <c r="K53" s="55">
        <f t="shared" si="2"/>
        <v>79.24</v>
      </c>
      <c r="L53" s="66">
        <v>5</v>
      </c>
      <c r="M53" s="67"/>
    </row>
    <row r="54" s="39" customFormat="1" ht="30.75" customHeight="1" spans="1:13">
      <c r="A54" s="48">
        <v>51</v>
      </c>
      <c r="B54" s="56" t="s">
        <v>120</v>
      </c>
      <c r="C54" s="57" t="s">
        <v>61</v>
      </c>
      <c r="D54" s="57" t="s">
        <v>110</v>
      </c>
      <c r="E54" s="58" t="s">
        <v>121</v>
      </c>
      <c r="F54" s="51">
        <v>123</v>
      </c>
      <c r="G54" s="55">
        <f t="shared" si="0"/>
        <v>32.8</v>
      </c>
      <c r="H54" s="55">
        <v>77</v>
      </c>
      <c r="I54" s="55"/>
      <c r="J54" s="55">
        <f t="shared" si="1"/>
        <v>46.2</v>
      </c>
      <c r="K54" s="55">
        <f t="shared" si="2"/>
        <v>79</v>
      </c>
      <c r="L54" s="66">
        <v>6</v>
      </c>
      <c r="M54" s="68"/>
    </row>
    <row r="55" s="39" customFormat="1" ht="30.75" customHeight="1" spans="1:13">
      <c r="A55" s="48">
        <v>52</v>
      </c>
      <c r="B55" s="56" t="s">
        <v>122</v>
      </c>
      <c r="C55" s="57" t="s">
        <v>61</v>
      </c>
      <c r="D55" s="57" t="s">
        <v>110</v>
      </c>
      <c r="E55" s="58" t="s">
        <v>123</v>
      </c>
      <c r="F55" s="51">
        <v>111</v>
      </c>
      <c r="G55" s="55">
        <f t="shared" si="0"/>
        <v>29.6</v>
      </c>
      <c r="H55" s="55">
        <v>81.3</v>
      </c>
      <c r="I55" s="55"/>
      <c r="J55" s="55">
        <f t="shared" si="1"/>
        <v>48.78</v>
      </c>
      <c r="K55" s="55">
        <f t="shared" si="2"/>
        <v>78.38</v>
      </c>
      <c r="L55" s="66">
        <v>7</v>
      </c>
      <c r="M55" s="67"/>
    </row>
    <row r="56" s="39" customFormat="1" ht="30.75" customHeight="1" spans="1:13">
      <c r="A56" s="48">
        <v>53</v>
      </c>
      <c r="B56" s="56" t="s">
        <v>124</v>
      </c>
      <c r="C56" s="57" t="s">
        <v>61</v>
      </c>
      <c r="D56" s="57" t="s">
        <v>110</v>
      </c>
      <c r="E56" s="58" t="s">
        <v>125</v>
      </c>
      <c r="F56" s="51">
        <v>112</v>
      </c>
      <c r="G56" s="55">
        <f t="shared" si="0"/>
        <v>29.87</v>
      </c>
      <c r="H56" s="55">
        <v>79.4</v>
      </c>
      <c r="I56" s="55"/>
      <c r="J56" s="55">
        <f t="shared" si="1"/>
        <v>47.64</v>
      </c>
      <c r="K56" s="55">
        <f t="shared" si="2"/>
        <v>77.51</v>
      </c>
      <c r="L56" s="66">
        <v>8</v>
      </c>
      <c r="M56" s="67"/>
    </row>
    <row r="57" s="39" customFormat="1" ht="30.75" customHeight="1" spans="1:13">
      <c r="A57" s="48">
        <v>54</v>
      </c>
      <c r="B57" s="56" t="s">
        <v>126</v>
      </c>
      <c r="C57" s="57" t="s">
        <v>61</v>
      </c>
      <c r="D57" s="57" t="s">
        <v>110</v>
      </c>
      <c r="E57" s="58" t="s">
        <v>127</v>
      </c>
      <c r="F57" s="51">
        <v>113</v>
      </c>
      <c r="G57" s="55">
        <f t="shared" si="0"/>
        <v>30.13</v>
      </c>
      <c r="H57" s="55">
        <v>78.4</v>
      </c>
      <c r="I57" s="55"/>
      <c r="J57" s="55">
        <f t="shared" si="1"/>
        <v>47.04</v>
      </c>
      <c r="K57" s="55">
        <f t="shared" si="2"/>
        <v>77.17</v>
      </c>
      <c r="L57" s="66">
        <v>9</v>
      </c>
      <c r="M57" s="67"/>
    </row>
    <row r="58" s="39" customFormat="1" ht="30.75" customHeight="1" spans="1:13">
      <c r="A58" s="48">
        <v>55</v>
      </c>
      <c r="B58" s="56" t="s">
        <v>128</v>
      </c>
      <c r="C58" s="57" t="s">
        <v>61</v>
      </c>
      <c r="D58" s="57" t="s">
        <v>110</v>
      </c>
      <c r="E58" s="58" t="s">
        <v>129</v>
      </c>
      <c r="F58" s="51">
        <v>109</v>
      </c>
      <c r="G58" s="55">
        <f t="shared" si="0"/>
        <v>29.07</v>
      </c>
      <c r="H58" s="55">
        <v>79.3</v>
      </c>
      <c r="I58" s="55"/>
      <c r="J58" s="55">
        <f t="shared" si="1"/>
        <v>47.58</v>
      </c>
      <c r="K58" s="55">
        <f t="shared" si="2"/>
        <v>76.65</v>
      </c>
      <c r="L58" s="66">
        <v>10</v>
      </c>
      <c r="M58" s="67"/>
    </row>
    <row r="59" s="39" customFormat="1" ht="30.75" customHeight="1" spans="1:13">
      <c r="A59" s="48">
        <v>56</v>
      </c>
      <c r="B59" s="56" t="s">
        <v>130</v>
      </c>
      <c r="C59" s="57" t="s">
        <v>61</v>
      </c>
      <c r="D59" s="57" t="s">
        <v>110</v>
      </c>
      <c r="E59" s="58" t="s">
        <v>131</v>
      </c>
      <c r="F59" s="51">
        <v>122</v>
      </c>
      <c r="G59" s="55">
        <f t="shared" si="0"/>
        <v>32.53</v>
      </c>
      <c r="H59" s="55">
        <v>73.2</v>
      </c>
      <c r="I59" s="55"/>
      <c r="J59" s="55">
        <f t="shared" si="1"/>
        <v>43.92</v>
      </c>
      <c r="K59" s="55">
        <f t="shared" si="2"/>
        <v>76.45</v>
      </c>
      <c r="L59" s="66">
        <v>11</v>
      </c>
      <c r="M59" s="67"/>
    </row>
    <row r="60" s="39" customFormat="1" ht="30.75" customHeight="1" spans="1:13">
      <c r="A60" s="48">
        <v>57</v>
      </c>
      <c r="B60" s="56" t="s">
        <v>132</v>
      </c>
      <c r="C60" s="57" t="s">
        <v>61</v>
      </c>
      <c r="D60" s="57" t="s">
        <v>110</v>
      </c>
      <c r="E60" s="58" t="s">
        <v>133</v>
      </c>
      <c r="F60" s="51">
        <v>113</v>
      </c>
      <c r="G60" s="55">
        <f t="shared" si="0"/>
        <v>30.13</v>
      </c>
      <c r="H60" s="55">
        <v>76.8</v>
      </c>
      <c r="I60" s="55"/>
      <c r="J60" s="55">
        <f t="shared" si="1"/>
        <v>46.08</v>
      </c>
      <c r="K60" s="55">
        <f t="shared" si="2"/>
        <v>76.21</v>
      </c>
      <c r="L60" s="66">
        <v>12</v>
      </c>
      <c r="M60" s="67"/>
    </row>
    <row r="61" s="39" customFormat="1" ht="30.75" customHeight="1" spans="1:13">
      <c r="A61" s="48">
        <v>58</v>
      </c>
      <c r="B61" s="56" t="s">
        <v>134</v>
      </c>
      <c r="C61" s="57" t="s">
        <v>61</v>
      </c>
      <c r="D61" s="57" t="s">
        <v>110</v>
      </c>
      <c r="E61" s="58" t="s">
        <v>135</v>
      </c>
      <c r="F61" s="51">
        <v>112</v>
      </c>
      <c r="G61" s="55">
        <f t="shared" si="0"/>
        <v>29.87</v>
      </c>
      <c r="H61" s="55">
        <v>76.2</v>
      </c>
      <c r="I61" s="55"/>
      <c r="J61" s="55">
        <f t="shared" si="1"/>
        <v>45.72</v>
      </c>
      <c r="K61" s="55">
        <f t="shared" si="2"/>
        <v>75.59</v>
      </c>
      <c r="L61" s="66">
        <v>13</v>
      </c>
      <c r="M61" s="67"/>
    </row>
    <row r="62" s="39" customFormat="1" ht="30.75" customHeight="1" spans="1:13">
      <c r="A62" s="48">
        <v>59</v>
      </c>
      <c r="B62" s="56" t="s">
        <v>136</v>
      </c>
      <c r="C62" s="57" t="s">
        <v>61</v>
      </c>
      <c r="D62" s="57" t="s">
        <v>110</v>
      </c>
      <c r="E62" s="58" t="s">
        <v>137</v>
      </c>
      <c r="F62" s="51">
        <v>115</v>
      </c>
      <c r="G62" s="55">
        <f t="shared" si="0"/>
        <v>30.67</v>
      </c>
      <c r="H62" s="55">
        <v>74.6</v>
      </c>
      <c r="I62" s="55"/>
      <c r="J62" s="55">
        <f t="shared" si="1"/>
        <v>44.76</v>
      </c>
      <c r="K62" s="55">
        <f t="shared" si="2"/>
        <v>75.43</v>
      </c>
      <c r="L62" s="66">
        <v>14</v>
      </c>
      <c r="M62" s="67"/>
    </row>
    <row r="63" s="39" customFormat="1" ht="30.75" customHeight="1" spans="1:13">
      <c r="A63" s="48">
        <v>60</v>
      </c>
      <c r="B63" s="56" t="s">
        <v>138</v>
      </c>
      <c r="C63" s="57" t="s">
        <v>61</v>
      </c>
      <c r="D63" s="57" t="s">
        <v>110</v>
      </c>
      <c r="E63" s="58" t="s">
        <v>139</v>
      </c>
      <c r="F63" s="51">
        <v>111</v>
      </c>
      <c r="G63" s="55">
        <f t="shared" si="0"/>
        <v>29.6</v>
      </c>
      <c r="H63" s="55">
        <v>76</v>
      </c>
      <c r="I63" s="55"/>
      <c r="J63" s="55">
        <f t="shared" si="1"/>
        <v>45.6</v>
      </c>
      <c r="K63" s="55">
        <f t="shared" si="2"/>
        <v>75.2</v>
      </c>
      <c r="L63" s="66">
        <v>15</v>
      </c>
      <c r="M63" s="67"/>
    </row>
    <row r="64" s="39" customFormat="1" ht="30.75" customHeight="1" spans="1:13">
      <c r="A64" s="48">
        <v>61</v>
      </c>
      <c r="B64" s="56" t="s">
        <v>140</v>
      </c>
      <c r="C64" s="57" t="s">
        <v>61</v>
      </c>
      <c r="D64" s="57" t="s">
        <v>110</v>
      </c>
      <c r="E64" s="58" t="s">
        <v>141</v>
      </c>
      <c r="F64" s="51">
        <v>114</v>
      </c>
      <c r="G64" s="55">
        <f t="shared" si="0"/>
        <v>30.4</v>
      </c>
      <c r="H64" s="55">
        <v>74.6</v>
      </c>
      <c r="I64" s="55"/>
      <c r="J64" s="55">
        <f t="shared" si="1"/>
        <v>44.76</v>
      </c>
      <c r="K64" s="55">
        <f t="shared" si="2"/>
        <v>75.16</v>
      </c>
      <c r="L64" s="66">
        <v>16</v>
      </c>
      <c r="M64" s="67"/>
    </row>
    <row r="65" s="39" customFormat="1" ht="30.75" customHeight="1" spans="1:13">
      <c r="A65" s="48">
        <v>62</v>
      </c>
      <c r="B65" s="51" t="s">
        <v>142</v>
      </c>
      <c r="C65" s="52" t="s">
        <v>61</v>
      </c>
      <c r="D65" s="52" t="s">
        <v>110</v>
      </c>
      <c r="E65" s="53" t="s">
        <v>143</v>
      </c>
      <c r="F65" s="51">
        <v>107</v>
      </c>
      <c r="G65" s="55">
        <f t="shared" si="0"/>
        <v>28.53</v>
      </c>
      <c r="H65" s="55">
        <v>77</v>
      </c>
      <c r="I65" s="55"/>
      <c r="J65" s="55">
        <f t="shared" si="1"/>
        <v>46.2</v>
      </c>
      <c r="K65" s="55">
        <f t="shared" si="2"/>
        <v>74.73</v>
      </c>
      <c r="L65" s="66">
        <v>17</v>
      </c>
      <c r="M65" s="67"/>
    </row>
    <row r="66" s="39" customFormat="1" ht="30.75" customHeight="1" spans="1:13">
      <c r="A66" s="48">
        <v>63</v>
      </c>
      <c r="B66" s="51" t="s">
        <v>144</v>
      </c>
      <c r="C66" s="52" t="s">
        <v>61</v>
      </c>
      <c r="D66" s="52" t="s">
        <v>110</v>
      </c>
      <c r="E66" s="53" t="s">
        <v>145</v>
      </c>
      <c r="F66" s="51">
        <v>107</v>
      </c>
      <c r="G66" s="55">
        <f t="shared" si="0"/>
        <v>28.53</v>
      </c>
      <c r="H66" s="55">
        <v>76.4</v>
      </c>
      <c r="I66" s="55"/>
      <c r="J66" s="55">
        <f t="shared" si="1"/>
        <v>45.84</v>
      </c>
      <c r="K66" s="55">
        <f t="shared" si="2"/>
        <v>74.37</v>
      </c>
      <c r="L66" s="66">
        <v>18</v>
      </c>
      <c r="M66" s="67"/>
    </row>
    <row r="67" s="39" customFormat="1" ht="30.75" customHeight="1" spans="1:13">
      <c r="A67" s="48">
        <v>64</v>
      </c>
      <c r="B67" s="59" t="s">
        <v>146</v>
      </c>
      <c r="C67" s="60" t="s">
        <v>61</v>
      </c>
      <c r="D67" s="60" t="s">
        <v>110</v>
      </c>
      <c r="E67" s="61" t="s">
        <v>147</v>
      </c>
      <c r="F67" s="51">
        <v>105</v>
      </c>
      <c r="G67" s="55">
        <f t="shared" si="0"/>
        <v>28</v>
      </c>
      <c r="H67" s="55">
        <v>77.1</v>
      </c>
      <c r="I67" s="55"/>
      <c r="J67" s="55">
        <f t="shared" si="1"/>
        <v>46.26</v>
      </c>
      <c r="K67" s="55">
        <f t="shared" si="2"/>
        <v>74.26</v>
      </c>
      <c r="L67" s="66">
        <v>19</v>
      </c>
      <c r="M67" s="67"/>
    </row>
    <row r="68" s="39" customFormat="1" ht="30.75" customHeight="1" spans="1:13">
      <c r="A68" s="48">
        <v>65</v>
      </c>
      <c r="B68" s="56" t="s">
        <v>148</v>
      </c>
      <c r="C68" s="57" t="s">
        <v>61</v>
      </c>
      <c r="D68" s="57" t="s">
        <v>110</v>
      </c>
      <c r="E68" s="58" t="s">
        <v>149</v>
      </c>
      <c r="F68" s="51">
        <v>111</v>
      </c>
      <c r="G68" s="55">
        <f t="shared" ref="G68:G131" si="3">ROUND(F68/150*100*0.4,2)</f>
        <v>29.6</v>
      </c>
      <c r="H68" s="55">
        <v>73.6</v>
      </c>
      <c r="I68" s="55"/>
      <c r="J68" s="55">
        <f t="shared" ref="J68:J131" si="4">ROUND(H68*0.6,2)</f>
        <v>44.16</v>
      </c>
      <c r="K68" s="55">
        <f t="shared" ref="K68:K131" si="5">G68+J68</f>
        <v>73.76</v>
      </c>
      <c r="L68" s="66">
        <v>20</v>
      </c>
      <c r="M68" s="67"/>
    </row>
    <row r="69" s="39" customFormat="1" ht="30.75" customHeight="1" spans="1:13">
      <c r="A69" s="48">
        <v>66</v>
      </c>
      <c r="B69" s="56" t="s">
        <v>150</v>
      </c>
      <c r="C69" s="57" t="s">
        <v>61</v>
      </c>
      <c r="D69" s="57" t="s">
        <v>110</v>
      </c>
      <c r="E69" s="58" t="s">
        <v>151</v>
      </c>
      <c r="F69" s="51">
        <v>114</v>
      </c>
      <c r="G69" s="55">
        <f t="shared" si="3"/>
        <v>30.4</v>
      </c>
      <c r="H69" s="55">
        <v>69.4</v>
      </c>
      <c r="I69" s="55"/>
      <c r="J69" s="55">
        <f t="shared" si="4"/>
        <v>41.64</v>
      </c>
      <c r="K69" s="55">
        <f t="shared" si="5"/>
        <v>72.04</v>
      </c>
      <c r="L69" s="66">
        <v>21</v>
      </c>
      <c r="M69" s="67"/>
    </row>
    <row r="70" s="39" customFormat="1" ht="30.75" customHeight="1" spans="1:13">
      <c r="A70" s="48">
        <v>67</v>
      </c>
      <c r="B70" s="51" t="s">
        <v>152</v>
      </c>
      <c r="C70" s="52" t="s">
        <v>61</v>
      </c>
      <c r="D70" s="52" t="s">
        <v>110</v>
      </c>
      <c r="E70" s="53" t="s">
        <v>153</v>
      </c>
      <c r="F70" s="51">
        <v>107</v>
      </c>
      <c r="G70" s="55">
        <f t="shared" si="3"/>
        <v>28.53</v>
      </c>
      <c r="H70" s="55">
        <v>70.6</v>
      </c>
      <c r="I70" s="55"/>
      <c r="J70" s="55">
        <f t="shared" si="4"/>
        <v>42.36</v>
      </c>
      <c r="K70" s="55">
        <f t="shared" si="5"/>
        <v>70.89</v>
      </c>
      <c r="L70" s="66">
        <v>22</v>
      </c>
      <c r="M70" s="67"/>
    </row>
    <row r="71" s="39" customFormat="1" ht="30.75" customHeight="1" spans="1:13">
      <c r="A71" s="48">
        <v>68</v>
      </c>
      <c r="B71" s="51" t="s">
        <v>154</v>
      </c>
      <c r="C71" s="52" t="s">
        <v>61</v>
      </c>
      <c r="D71" s="52" t="s">
        <v>110</v>
      </c>
      <c r="E71" s="53" t="s">
        <v>155</v>
      </c>
      <c r="F71" s="51">
        <v>108</v>
      </c>
      <c r="G71" s="55">
        <f t="shared" si="3"/>
        <v>28.8</v>
      </c>
      <c r="H71" s="55">
        <v>69.8</v>
      </c>
      <c r="I71" s="55"/>
      <c r="J71" s="55">
        <f t="shared" si="4"/>
        <v>41.88</v>
      </c>
      <c r="K71" s="55">
        <f t="shared" si="5"/>
        <v>70.68</v>
      </c>
      <c r="L71" s="66">
        <v>23</v>
      </c>
      <c r="M71" s="67"/>
    </row>
    <row r="72" s="39" customFormat="1" ht="30.75" customHeight="1" spans="1:13">
      <c r="A72" s="48">
        <v>69</v>
      </c>
      <c r="B72" s="51" t="s">
        <v>156</v>
      </c>
      <c r="C72" s="52" t="s">
        <v>61</v>
      </c>
      <c r="D72" s="52" t="s">
        <v>110</v>
      </c>
      <c r="E72" s="53" t="s">
        <v>157</v>
      </c>
      <c r="F72" s="51">
        <v>108</v>
      </c>
      <c r="G72" s="55">
        <f t="shared" si="3"/>
        <v>28.8</v>
      </c>
      <c r="H72" s="55">
        <v>0</v>
      </c>
      <c r="I72" s="55"/>
      <c r="J72" s="55">
        <f t="shared" si="4"/>
        <v>0</v>
      </c>
      <c r="K72" s="55">
        <f t="shared" si="5"/>
        <v>28.8</v>
      </c>
      <c r="L72" s="66">
        <v>24</v>
      </c>
      <c r="M72" s="67"/>
    </row>
    <row r="73" s="39" customFormat="1" ht="30.75" customHeight="1" spans="1:13">
      <c r="A73" s="48">
        <v>70</v>
      </c>
      <c r="B73" s="51" t="s">
        <v>158</v>
      </c>
      <c r="C73" s="52" t="s">
        <v>61</v>
      </c>
      <c r="D73" s="52" t="s">
        <v>110</v>
      </c>
      <c r="E73" s="53" t="s">
        <v>159</v>
      </c>
      <c r="F73" s="51">
        <v>107</v>
      </c>
      <c r="G73" s="55">
        <f t="shared" si="3"/>
        <v>28.53</v>
      </c>
      <c r="H73" s="55">
        <v>0</v>
      </c>
      <c r="I73" s="55"/>
      <c r="J73" s="55">
        <f t="shared" si="4"/>
        <v>0</v>
      </c>
      <c r="K73" s="55">
        <f t="shared" si="5"/>
        <v>28.53</v>
      </c>
      <c r="L73" s="66">
        <v>25</v>
      </c>
      <c r="M73" s="67"/>
    </row>
    <row r="74" s="39" customFormat="1" ht="30.75" customHeight="1" spans="1:13">
      <c r="A74" s="48">
        <v>71</v>
      </c>
      <c r="B74" s="51" t="s">
        <v>160</v>
      </c>
      <c r="C74" s="52" t="s">
        <v>61</v>
      </c>
      <c r="D74" s="52" t="s">
        <v>161</v>
      </c>
      <c r="E74" s="53" t="s">
        <v>162</v>
      </c>
      <c r="F74" s="51">
        <v>120</v>
      </c>
      <c r="G74" s="55">
        <f t="shared" si="3"/>
        <v>32</v>
      </c>
      <c r="H74" s="55">
        <v>86</v>
      </c>
      <c r="I74" s="55"/>
      <c r="J74" s="55">
        <f t="shared" si="4"/>
        <v>51.6</v>
      </c>
      <c r="K74" s="55">
        <f t="shared" si="5"/>
        <v>83.6</v>
      </c>
      <c r="L74" s="66">
        <v>1</v>
      </c>
      <c r="M74" s="67" t="s">
        <v>19</v>
      </c>
    </row>
    <row r="75" s="39" customFormat="1" ht="30.75" customHeight="1" spans="1:13">
      <c r="A75" s="48">
        <v>72</v>
      </c>
      <c r="B75" s="51" t="s">
        <v>163</v>
      </c>
      <c r="C75" s="52" t="s">
        <v>61</v>
      </c>
      <c r="D75" s="52" t="s">
        <v>161</v>
      </c>
      <c r="E75" s="53" t="s">
        <v>164</v>
      </c>
      <c r="F75" s="51">
        <v>130</v>
      </c>
      <c r="G75" s="55">
        <f t="shared" si="3"/>
        <v>34.67</v>
      </c>
      <c r="H75" s="55">
        <v>80.2</v>
      </c>
      <c r="I75" s="55"/>
      <c r="J75" s="55">
        <f t="shared" si="4"/>
        <v>48.12</v>
      </c>
      <c r="K75" s="55">
        <f t="shared" si="5"/>
        <v>82.79</v>
      </c>
      <c r="L75" s="66">
        <v>2</v>
      </c>
      <c r="M75" s="67" t="s">
        <v>19</v>
      </c>
    </row>
    <row r="76" s="39" customFormat="1" ht="30.75" customHeight="1" spans="1:13">
      <c r="A76" s="48">
        <v>73</v>
      </c>
      <c r="B76" s="51" t="s">
        <v>165</v>
      </c>
      <c r="C76" s="52" t="s">
        <v>61</v>
      </c>
      <c r="D76" s="52" t="s">
        <v>161</v>
      </c>
      <c r="E76" s="53" t="s">
        <v>166</v>
      </c>
      <c r="F76" s="51">
        <v>117</v>
      </c>
      <c r="G76" s="55">
        <f t="shared" si="3"/>
        <v>31.2</v>
      </c>
      <c r="H76" s="55">
        <v>83.2</v>
      </c>
      <c r="I76" s="55"/>
      <c r="J76" s="55">
        <f t="shared" si="4"/>
        <v>49.92</v>
      </c>
      <c r="K76" s="55">
        <f t="shared" si="5"/>
        <v>81.12</v>
      </c>
      <c r="L76" s="66">
        <v>3</v>
      </c>
      <c r="M76" s="67" t="s">
        <v>19</v>
      </c>
    </row>
    <row r="77" s="39" customFormat="1" ht="30.75" customHeight="1" spans="1:13">
      <c r="A77" s="48">
        <v>74</v>
      </c>
      <c r="B77" s="51" t="s">
        <v>167</v>
      </c>
      <c r="C77" s="52" t="s">
        <v>61</v>
      </c>
      <c r="D77" s="52" t="s">
        <v>161</v>
      </c>
      <c r="E77" s="53" t="s">
        <v>168</v>
      </c>
      <c r="F77" s="51">
        <v>115</v>
      </c>
      <c r="G77" s="55">
        <f t="shared" si="3"/>
        <v>30.67</v>
      </c>
      <c r="H77" s="55">
        <v>84</v>
      </c>
      <c r="I77" s="55"/>
      <c r="J77" s="55">
        <f t="shared" si="4"/>
        <v>50.4</v>
      </c>
      <c r="K77" s="55">
        <f t="shared" si="5"/>
        <v>81.07</v>
      </c>
      <c r="L77" s="66">
        <v>4</v>
      </c>
      <c r="M77" s="67" t="s">
        <v>19</v>
      </c>
    </row>
    <row r="78" s="39" customFormat="1" ht="30.75" customHeight="1" spans="1:13">
      <c r="A78" s="48">
        <v>75</v>
      </c>
      <c r="B78" s="56" t="s">
        <v>169</v>
      </c>
      <c r="C78" s="57" t="s">
        <v>61</v>
      </c>
      <c r="D78" s="57" t="s">
        <v>161</v>
      </c>
      <c r="E78" s="58" t="s">
        <v>170</v>
      </c>
      <c r="F78" s="51">
        <v>111</v>
      </c>
      <c r="G78" s="55">
        <f t="shared" si="3"/>
        <v>29.6</v>
      </c>
      <c r="H78" s="55">
        <v>84.2</v>
      </c>
      <c r="I78" s="55"/>
      <c r="J78" s="55">
        <f t="shared" si="4"/>
        <v>50.52</v>
      </c>
      <c r="K78" s="55">
        <f t="shared" si="5"/>
        <v>80.12</v>
      </c>
      <c r="L78" s="66">
        <v>5</v>
      </c>
      <c r="M78" s="67"/>
    </row>
    <row r="79" s="39" customFormat="1" ht="30.75" customHeight="1" spans="1:13">
      <c r="A79" s="48">
        <v>76</v>
      </c>
      <c r="B79" s="56" t="s">
        <v>171</v>
      </c>
      <c r="C79" s="57" t="s">
        <v>61</v>
      </c>
      <c r="D79" s="57" t="s">
        <v>161</v>
      </c>
      <c r="E79" s="58" t="s">
        <v>172</v>
      </c>
      <c r="F79" s="51">
        <v>108</v>
      </c>
      <c r="G79" s="55">
        <f t="shared" si="3"/>
        <v>28.8</v>
      </c>
      <c r="H79" s="55">
        <v>85.3</v>
      </c>
      <c r="I79" s="55"/>
      <c r="J79" s="55">
        <f t="shared" si="4"/>
        <v>51.18</v>
      </c>
      <c r="K79" s="55">
        <f t="shared" si="5"/>
        <v>79.98</v>
      </c>
      <c r="L79" s="66">
        <v>6</v>
      </c>
      <c r="M79" s="67"/>
    </row>
    <row r="80" s="39" customFormat="1" ht="30.75" customHeight="1" spans="1:13">
      <c r="A80" s="48">
        <v>77</v>
      </c>
      <c r="B80" s="56" t="s">
        <v>173</v>
      </c>
      <c r="C80" s="57" t="s">
        <v>61</v>
      </c>
      <c r="D80" s="57" t="s">
        <v>161</v>
      </c>
      <c r="E80" s="58" t="s">
        <v>174</v>
      </c>
      <c r="F80" s="51">
        <v>104</v>
      </c>
      <c r="G80" s="55">
        <f t="shared" si="3"/>
        <v>27.73</v>
      </c>
      <c r="H80" s="55">
        <v>84.4</v>
      </c>
      <c r="I80" s="55"/>
      <c r="J80" s="55">
        <f t="shared" si="4"/>
        <v>50.64</v>
      </c>
      <c r="K80" s="55">
        <f t="shared" si="5"/>
        <v>78.37</v>
      </c>
      <c r="L80" s="66">
        <v>7</v>
      </c>
      <c r="M80" s="67"/>
    </row>
    <row r="81" s="39" customFormat="1" ht="30.75" customHeight="1" spans="1:13">
      <c r="A81" s="48">
        <v>78</v>
      </c>
      <c r="B81" s="56" t="s">
        <v>175</v>
      </c>
      <c r="C81" s="57" t="s">
        <v>61</v>
      </c>
      <c r="D81" s="57" t="s">
        <v>161</v>
      </c>
      <c r="E81" s="58" t="s">
        <v>176</v>
      </c>
      <c r="F81" s="51">
        <v>106</v>
      </c>
      <c r="G81" s="55">
        <f t="shared" si="3"/>
        <v>28.27</v>
      </c>
      <c r="H81" s="55">
        <v>83.2</v>
      </c>
      <c r="I81" s="55"/>
      <c r="J81" s="55">
        <f t="shared" si="4"/>
        <v>49.92</v>
      </c>
      <c r="K81" s="55">
        <f t="shared" si="5"/>
        <v>78.19</v>
      </c>
      <c r="L81" s="66">
        <v>8</v>
      </c>
      <c r="M81" s="67"/>
    </row>
    <row r="82" s="39" customFormat="1" ht="30.75" customHeight="1" spans="1:13">
      <c r="A82" s="48">
        <v>79</v>
      </c>
      <c r="B82" s="51" t="s">
        <v>177</v>
      </c>
      <c r="C82" s="52" t="s">
        <v>61</v>
      </c>
      <c r="D82" s="52" t="s">
        <v>161</v>
      </c>
      <c r="E82" s="53" t="s">
        <v>178</v>
      </c>
      <c r="F82" s="51">
        <v>113</v>
      </c>
      <c r="G82" s="55">
        <f t="shared" si="3"/>
        <v>30.13</v>
      </c>
      <c r="H82" s="55">
        <v>80</v>
      </c>
      <c r="I82" s="55"/>
      <c r="J82" s="55">
        <f t="shared" si="4"/>
        <v>48</v>
      </c>
      <c r="K82" s="55">
        <f t="shared" si="5"/>
        <v>78.13</v>
      </c>
      <c r="L82" s="66">
        <v>9</v>
      </c>
      <c r="M82" s="67"/>
    </row>
    <row r="83" s="39" customFormat="1" ht="30.75" customHeight="1" spans="1:13">
      <c r="A83" s="48">
        <v>80</v>
      </c>
      <c r="B83" s="56" t="s">
        <v>179</v>
      </c>
      <c r="C83" s="57" t="s">
        <v>61</v>
      </c>
      <c r="D83" s="57" t="s">
        <v>161</v>
      </c>
      <c r="E83" s="58" t="s">
        <v>180</v>
      </c>
      <c r="F83" s="51">
        <v>110</v>
      </c>
      <c r="G83" s="55">
        <f t="shared" si="3"/>
        <v>29.33</v>
      </c>
      <c r="H83" s="55">
        <v>81</v>
      </c>
      <c r="I83" s="55"/>
      <c r="J83" s="55">
        <f t="shared" si="4"/>
        <v>48.6</v>
      </c>
      <c r="K83" s="55">
        <f t="shared" si="5"/>
        <v>77.93</v>
      </c>
      <c r="L83" s="66">
        <v>10</v>
      </c>
      <c r="M83" s="67"/>
    </row>
    <row r="84" s="39" customFormat="1" ht="30.75" customHeight="1" spans="1:13">
      <c r="A84" s="48">
        <v>81</v>
      </c>
      <c r="B84" s="51" t="s">
        <v>181</v>
      </c>
      <c r="C84" s="52" t="s">
        <v>61</v>
      </c>
      <c r="D84" s="52" t="s">
        <v>161</v>
      </c>
      <c r="E84" s="53" t="s">
        <v>182</v>
      </c>
      <c r="F84" s="51">
        <v>117</v>
      </c>
      <c r="G84" s="55">
        <f t="shared" si="3"/>
        <v>31.2</v>
      </c>
      <c r="H84" s="55">
        <v>77.8</v>
      </c>
      <c r="I84" s="55"/>
      <c r="J84" s="55">
        <f t="shared" si="4"/>
        <v>46.68</v>
      </c>
      <c r="K84" s="55">
        <f t="shared" si="5"/>
        <v>77.88</v>
      </c>
      <c r="L84" s="66">
        <v>11</v>
      </c>
      <c r="M84" s="67"/>
    </row>
    <row r="85" s="39" customFormat="1" ht="30.75" customHeight="1" spans="1:13">
      <c r="A85" s="48">
        <v>82</v>
      </c>
      <c r="B85" s="56" t="s">
        <v>183</v>
      </c>
      <c r="C85" s="57" t="s">
        <v>61</v>
      </c>
      <c r="D85" s="57" t="s">
        <v>161</v>
      </c>
      <c r="E85" s="58" t="s">
        <v>184</v>
      </c>
      <c r="F85" s="51">
        <v>107</v>
      </c>
      <c r="G85" s="55">
        <f t="shared" si="3"/>
        <v>28.53</v>
      </c>
      <c r="H85" s="55">
        <v>81.8</v>
      </c>
      <c r="I85" s="55"/>
      <c r="J85" s="55">
        <f t="shared" si="4"/>
        <v>49.08</v>
      </c>
      <c r="K85" s="55">
        <f t="shared" si="5"/>
        <v>77.61</v>
      </c>
      <c r="L85" s="66">
        <v>12</v>
      </c>
      <c r="M85" s="67"/>
    </row>
    <row r="86" s="39" customFormat="1" ht="30.75" customHeight="1" spans="1:13">
      <c r="A86" s="48">
        <v>83</v>
      </c>
      <c r="B86" s="56" t="s">
        <v>185</v>
      </c>
      <c r="C86" s="57" t="s">
        <v>61</v>
      </c>
      <c r="D86" s="57" t="s">
        <v>161</v>
      </c>
      <c r="E86" s="58" t="s">
        <v>186</v>
      </c>
      <c r="F86" s="51">
        <v>109</v>
      </c>
      <c r="G86" s="55">
        <f t="shared" si="3"/>
        <v>29.07</v>
      </c>
      <c r="H86" s="55">
        <v>78</v>
      </c>
      <c r="I86" s="55"/>
      <c r="J86" s="55">
        <f t="shared" si="4"/>
        <v>46.8</v>
      </c>
      <c r="K86" s="55">
        <f t="shared" si="5"/>
        <v>75.87</v>
      </c>
      <c r="L86" s="66">
        <v>13</v>
      </c>
      <c r="M86" s="67"/>
    </row>
    <row r="87" s="39" customFormat="1" ht="30.75" customHeight="1" spans="1:13">
      <c r="A87" s="48">
        <v>84</v>
      </c>
      <c r="B87" s="56" t="s">
        <v>187</v>
      </c>
      <c r="C87" s="57" t="s">
        <v>61</v>
      </c>
      <c r="D87" s="57" t="s">
        <v>161</v>
      </c>
      <c r="E87" s="58" t="s">
        <v>188</v>
      </c>
      <c r="F87" s="51">
        <v>107</v>
      </c>
      <c r="G87" s="55">
        <f t="shared" si="3"/>
        <v>28.53</v>
      </c>
      <c r="H87" s="55">
        <v>78.6</v>
      </c>
      <c r="I87" s="55"/>
      <c r="J87" s="55">
        <f t="shared" si="4"/>
        <v>47.16</v>
      </c>
      <c r="K87" s="55">
        <f t="shared" si="5"/>
        <v>75.69</v>
      </c>
      <c r="L87" s="66">
        <v>14</v>
      </c>
      <c r="M87" s="67"/>
    </row>
    <row r="88" s="39" customFormat="1" ht="30.75" customHeight="1" spans="1:13">
      <c r="A88" s="48">
        <v>85</v>
      </c>
      <c r="B88" s="56" t="s">
        <v>189</v>
      </c>
      <c r="C88" s="57" t="s">
        <v>61</v>
      </c>
      <c r="D88" s="57" t="s">
        <v>161</v>
      </c>
      <c r="E88" s="58" t="s">
        <v>190</v>
      </c>
      <c r="F88" s="51">
        <v>106</v>
      </c>
      <c r="G88" s="55">
        <f t="shared" si="3"/>
        <v>28.27</v>
      </c>
      <c r="H88" s="55">
        <v>79</v>
      </c>
      <c r="I88" s="55"/>
      <c r="J88" s="55">
        <f t="shared" si="4"/>
        <v>47.4</v>
      </c>
      <c r="K88" s="55">
        <f t="shared" si="5"/>
        <v>75.67</v>
      </c>
      <c r="L88" s="66">
        <v>15</v>
      </c>
      <c r="M88" s="67"/>
    </row>
    <row r="89" s="39" customFormat="1" ht="30.75" customHeight="1" spans="1:13">
      <c r="A89" s="48">
        <v>86</v>
      </c>
      <c r="B89" s="51" t="s">
        <v>191</v>
      </c>
      <c r="C89" s="52" t="s">
        <v>61</v>
      </c>
      <c r="D89" s="52" t="s">
        <v>161</v>
      </c>
      <c r="E89" s="53" t="s">
        <v>192</v>
      </c>
      <c r="F89" s="51">
        <v>112</v>
      </c>
      <c r="G89" s="55">
        <f t="shared" si="3"/>
        <v>29.87</v>
      </c>
      <c r="H89" s="55">
        <v>76.2</v>
      </c>
      <c r="I89" s="55"/>
      <c r="J89" s="55">
        <f t="shared" si="4"/>
        <v>45.72</v>
      </c>
      <c r="K89" s="55">
        <f t="shared" si="5"/>
        <v>75.59</v>
      </c>
      <c r="L89" s="66">
        <v>16</v>
      </c>
      <c r="M89" s="67"/>
    </row>
    <row r="90" s="39" customFormat="1" ht="30.75" customHeight="1" spans="1:13">
      <c r="A90" s="48">
        <v>87</v>
      </c>
      <c r="B90" s="56" t="s">
        <v>193</v>
      </c>
      <c r="C90" s="57" t="s">
        <v>61</v>
      </c>
      <c r="D90" s="57" t="s">
        <v>161</v>
      </c>
      <c r="E90" s="58" t="s">
        <v>194</v>
      </c>
      <c r="F90" s="51">
        <v>111</v>
      </c>
      <c r="G90" s="55">
        <f t="shared" si="3"/>
        <v>29.6</v>
      </c>
      <c r="H90" s="55">
        <v>76.4</v>
      </c>
      <c r="I90" s="55"/>
      <c r="J90" s="55">
        <f t="shared" si="4"/>
        <v>45.84</v>
      </c>
      <c r="K90" s="55">
        <f t="shared" si="5"/>
        <v>75.44</v>
      </c>
      <c r="L90" s="66">
        <v>17</v>
      </c>
      <c r="M90" s="67"/>
    </row>
    <row r="91" s="39" customFormat="1" ht="30.75" customHeight="1" spans="1:13">
      <c r="A91" s="48">
        <v>88</v>
      </c>
      <c r="B91" s="51" t="s">
        <v>195</v>
      </c>
      <c r="C91" s="52" t="s">
        <v>61</v>
      </c>
      <c r="D91" s="52" t="s">
        <v>161</v>
      </c>
      <c r="E91" s="53" t="s">
        <v>196</v>
      </c>
      <c r="F91" s="51">
        <v>113</v>
      </c>
      <c r="G91" s="55">
        <f t="shared" si="3"/>
        <v>30.13</v>
      </c>
      <c r="H91" s="55">
        <v>74.8</v>
      </c>
      <c r="I91" s="55"/>
      <c r="J91" s="55">
        <f t="shared" si="4"/>
        <v>44.88</v>
      </c>
      <c r="K91" s="55">
        <f t="shared" si="5"/>
        <v>75.01</v>
      </c>
      <c r="L91" s="66">
        <v>18</v>
      </c>
      <c r="M91" s="67"/>
    </row>
    <row r="92" s="39" customFormat="1" ht="30.75" customHeight="1" spans="1:13">
      <c r="A92" s="48">
        <v>89</v>
      </c>
      <c r="B92" s="56" t="s">
        <v>197</v>
      </c>
      <c r="C92" s="57" t="s">
        <v>61</v>
      </c>
      <c r="D92" s="57" t="s">
        <v>161</v>
      </c>
      <c r="E92" s="58" t="s">
        <v>198</v>
      </c>
      <c r="F92" s="51">
        <v>110</v>
      </c>
      <c r="G92" s="55">
        <f t="shared" si="3"/>
        <v>29.33</v>
      </c>
      <c r="H92" s="55">
        <v>75.2</v>
      </c>
      <c r="I92" s="55"/>
      <c r="J92" s="55">
        <f t="shared" si="4"/>
        <v>45.12</v>
      </c>
      <c r="K92" s="55">
        <f t="shared" si="5"/>
        <v>74.45</v>
      </c>
      <c r="L92" s="66">
        <v>19</v>
      </c>
      <c r="M92" s="67"/>
    </row>
    <row r="93" s="39" customFormat="1" ht="30.75" customHeight="1" spans="1:13">
      <c r="A93" s="48">
        <v>90</v>
      </c>
      <c r="B93" s="56" t="s">
        <v>199</v>
      </c>
      <c r="C93" s="57" t="s">
        <v>61</v>
      </c>
      <c r="D93" s="57" t="s">
        <v>161</v>
      </c>
      <c r="E93" s="58" t="s">
        <v>200</v>
      </c>
      <c r="F93" s="51">
        <v>111</v>
      </c>
      <c r="G93" s="55">
        <f t="shared" si="3"/>
        <v>29.6</v>
      </c>
      <c r="H93" s="55">
        <v>72.6</v>
      </c>
      <c r="I93" s="55"/>
      <c r="J93" s="55">
        <f t="shared" si="4"/>
        <v>43.56</v>
      </c>
      <c r="K93" s="55">
        <f t="shared" si="5"/>
        <v>73.16</v>
      </c>
      <c r="L93" s="66">
        <v>20</v>
      </c>
      <c r="M93" s="67"/>
    </row>
    <row r="94" s="39" customFormat="1" ht="30.75" customHeight="1" spans="1:13">
      <c r="A94" s="48">
        <v>91</v>
      </c>
      <c r="B94" s="56" t="s">
        <v>201</v>
      </c>
      <c r="C94" s="57" t="s">
        <v>61</v>
      </c>
      <c r="D94" s="57" t="s">
        <v>161</v>
      </c>
      <c r="E94" s="58" t="s">
        <v>202</v>
      </c>
      <c r="F94" s="51">
        <v>112</v>
      </c>
      <c r="G94" s="55">
        <f t="shared" si="3"/>
        <v>29.87</v>
      </c>
      <c r="H94" s="55">
        <v>72.1</v>
      </c>
      <c r="I94" s="55"/>
      <c r="J94" s="55">
        <f t="shared" si="4"/>
        <v>43.26</v>
      </c>
      <c r="K94" s="55">
        <f t="shared" si="5"/>
        <v>73.13</v>
      </c>
      <c r="L94" s="66">
        <v>21</v>
      </c>
      <c r="M94" s="67"/>
    </row>
    <row r="95" s="39" customFormat="1" ht="30.75" customHeight="1" spans="1:13">
      <c r="A95" s="48">
        <v>92</v>
      </c>
      <c r="B95" s="56" t="s">
        <v>203</v>
      </c>
      <c r="C95" s="57" t="s">
        <v>61</v>
      </c>
      <c r="D95" s="57" t="s">
        <v>161</v>
      </c>
      <c r="E95" s="58" t="s">
        <v>204</v>
      </c>
      <c r="F95" s="51">
        <v>112</v>
      </c>
      <c r="G95" s="55">
        <f t="shared" si="3"/>
        <v>29.87</v>
      </c>
      <c r="H95" s="55">
        <v>68.6</v>
      </c>
      <c r="I95" s="55"/>
      <c r="J95" s="55">
        <f t="shared" si="4"/>
        <v>41.16</v>
      </c>
      <c r="K95" s="55">
        <f t="shared" si="5"/>
        <v>71.03</v>
      </c>
      <c r="L95" s="66">
        <v>22</v>
      </c>
      <c r="M95" s="67"/>
    </row>
    <row r="96" s="39" customFormat="1" ht="30.75" customHeight="1" spans="1:13">
      <c r="A96" s="48">
        <v>93</v>
      </c>
      <c r="B96" s="56" t="s">
        <v>205</v>
      </c>
      <c r="C96" s="57" t="s">
        <v>61</v>
      </c>
      <c r="D96" s="57" t="s">
        <v>161</v>
      </c>
      <c r="E96" s="58" t="s">
        <v>206</v>
      </c>
      <c r="F96" s="51">
        <v>106</v>
      </c>
      <c r="G96" s="55">
        <f t="shared" si="3"/>
        <v>28.27</v>
      </c>
      <c r="H96" s="55">
        <v>66</v>
      </c>
      <c r="I96" s="55"/>
      <c r="J96" s="55">
        <f t="shared" si="4"/>
        <v>39.6</v>
      </c>
      <c r="K96" s="55">
        <f t="shared" si="5"/>
        <v>67.87</v>
      </c>
      <c r="L96" s="66">
        <v>23</v>
      </c>
      <c r="M96" s="67"/>
    </row>
    <row r="97" s="39" customFormat="1" ht="30.75" customHeight="1" spans="1:13">
      <c r="A97" s="48">
        <v>94</v>
      </c>
      <c r="B97" s="56" t="s">
        <v>207</v>
      </c>
      <c r="C97" s="57" t="s">
        <v>61</v>
      </c>
      <c r="D97" s="57" t="s">
        <v>161</v>
      </c>
      <c r="E97" s="58" t="s">
        <v>208</v>
      </c>
      <c r="F97" s="51">
        <v>111</v>
      </c>
      <c r="G97" s="55">
        <f t="shared" si="3"/>
        <v>29.6</v>
      </c>
      <c r="H97" s="55">
        <v>52.4</v>
      </c>
      <c r="I97" s="55"/>
      <c r="J97" s="55">
        <f t="shared" si="4"/>
        <v>31.44</v>
      </c>
      <c r="K97" s="55">
        <f t="shared" si="5"/>
        <v>61.04</v>
      </c>
      <c r="L97" s="66">
        <v>24</v>
      </c>
      <c r="M97" s="67"/>
    </row>
    <row r="98" s="39" customFormat="1" ht="30.75" customHeight="1" spans="1:13">
      <c r="A98" s="48">
        <v>95</v>
      </c>
      <c r="B98" s="51" t="s">
        <v>209</v>
      </c>
      <c r="C98" s="52" t="s">
        <v>210</v>
      </c>
      <c r="D98" s="52" t="s">
        <v>62</v>
      </c>
      <c r="E98" s="53" t="s">
        <v>211</v>
      </c>
      <c r="F98" s="51">
        <v>116</v>
      </c>
      <c r="G98" s="55">
        <f t="shared" si="3"/>
        <v>30.93</v>
      </c>
      <c r="H98" s="55">
        <v>91.2</v>
      </c>
      <c r="I98" s="55"/>
      <c r="J98" s="55">
        <f t="shared" si="4"/>
        <v>54.72</v>
      </c>
      <c r="K98" s="55">
        <f t="shared" si="5"/>
        <v>85.65</v>
      </c>
      <c r="L98" s="66">
        <v>1</v>
      </c>
      <c r="M98" s="67" t="s">
        <v>19</v>
      </c>
    </row>
    <row r="99" s="39" customFormat="1" ht="30.75" customHeight="1" spans="1:13">
      <c r="A99" s="48">
        <v>96</v>
      </c>
      <c r="B99" s="51" t="s">
        <v>212</v>
      </c>
      <c r="C99" s="52" t="s">
        <v>210</v>
      </c>
      <c r="D99" s="52" t="s">
        <v>62</v>
      </c>
      <c r="E99" s="53" t="s">
        <v>213</v>
      </c>
      <c r="F99" s="51">
        <v>114</v>
      </c>
      <c r="G99" s="55">
        <f t="shared" si="3"/>
        <v>30.4</v>
      </c>
      <c r="H99" s="55">
        <v>88</v>
      </c>
      <c r="I99" s="55"/>
      <c r="J99" s="55">
        <f t="shared" si="4"/>
        <v>52.8</v>
      </c>
      <c r="K99" s="55">
        <f t="shared" si="5"/>
        <v>83.2</v>
      </c>
      <c r="L99" s="66">
        <v>2</v>
      </c>
      <c r="M99" s="67" t="s">
        <v>19</v>
      </c>
    </row>
    <row r="100" s="39" customFormat="1" ht="30.75" customHeight="1" spans="1:13">
      <c r="A100" s="48">
        <v>97</v>
      </c>
      <c r="B100" s="51" t="s">
        <v>214</v>
      </c>
      <c r="C100" s="52" t="s">
        <v>210</v>
      </c>
      <c r="D100" s="52" t="s">
        <v>62</v>
      </c>
      <c r="E100" s="53" t="s">
        <v>215</v>
      </c>
      <c r="F100" s="51">
        <v>109</v>
      </c>
      <c r="G100" s="55">
        <f t="shared" si="3"/>
        <v>29.07</v>
      </c>
      <c r="H100" s="55">
        <v>89.6</v>
      </c>
      <c r="I100" s="55"/>
      <c r="J100" s="55">
        <f t="shared" si="4"/>
        <v>53.76</v>
      </c>
      <c r="K100" s="55">
        <f t="shared" si="5"/>
        <v>82.83</v>
      </c>
      <c r="L100" s="66">
        <v>3</v>
      </c>
      <c r="M100" s="67" t="s">
        <v>19</v>
      </c>
    </row>
    <row r="101" s="39" customFormat="1" ht="30.75" customHeight="1" spans="1:13">
      <c r="A101" s="48">
        <v>98</v>
      </c>
      <c r="B101" s="51" t="s">
        <v>216</v>
      </c>
      <c r="C101" s="52" t="s">
        <v>210</v>
      </c>
      <c r="D101" s="52" t="s">
        <v>62</v>
      </c>
      <c r="E101" s="53" t="s">
        <v>217</v>
      </c>
      <c r="F101" s="51">
        <v>116</v>
      </c>
      <c r="G101" s="55">
        <f t="shared" si="3"/>
        <v>30.93</v>
      </c>
      <c r="H101" s="55">
        <v>86.4</v>
      </c>
      <c r="I101" s="55"/>
      <c r="J101" s="55">
        <f t="shared" si="4"/>
        <v>51.84</v>
      </c>
      <c r="K101" s="55">
        <f t="shared" si="5"/>
        <v>82.77</v>
      </c>
      <c r="L101" s="66">
        <v>4</v>
      </c>
      <c r="M101" s="67" t="s">
        <v>19</v>
      </c>
    </row>
    <row r="102" s="39" customFormat="1" ht="30.75" customHeight="1" spans="1:13">
      <c r="A102" s="48">
        <v>99</v>
      </c>
      <c r="B102" s="51" t="s">
        <v>218</v>
      </c>
      <c r="C102" s="52" t="s">
        <v>210</v>
      </c>
      <c r="D102" s="52" t="s">
        <v>62</v>
      </c>
      <c r="E102" s="53" t="s">
        <v>219</v>
      </c>
      <c r="F102" s="51">
        <v>112</v>
      </c>
      <c r="G102" s="55">
        <f t="shared" si="3"/>
        <v>29.87</v>
      </c>
      <c r="H102" s="55">
        <v>88</v>
      </c>
      <c r="I102" s="55"/>
      <c r="J102" s="55">
        <f t="shared" si="4"/>
        <v>52.8</v>
      </c>
      <c r="K102" s="55">
        <f t="shared" si="5"/>
        <v>82.67</v>
      </c>
      <c r="L102" s="66">
        <v>5</v>
      </c>
      <c r="M102" s="67"/>
    </row>
    <row r="103" s="39" customFormat="1" ht="30.75" customHeight="1" spans="1:13">
      <c r="A103" s="48">
        <v>100</v>
      </c>
      <c r="B103" s="56" t="s">
        <v>220</v>
      </c>
      <c r="C103" s="57" t="s">
        <v>210</v>
      </c>
      <c r="D103" s="57" t="s">
        <v>62</v>
      </c>
      <c r="E103" s="58" t="s">
        <v>221</v>
      </c>
      <c r="F103" s="51">
        <v>106</v>
      </c>
      <c r="G103" s="55">
        <f t="shared" si="3"/>
        <v>28.27</v>
      </c>
      <c r="H103" s="55">
        <v>88.2</v>
      </c>
      <c r="I103" s="55"/>
      <c r="J103" s="55">
        <f t="shared" si="4"/>
        <v>52.92</v>
      </c>
      <c r="K103" s="55">
        <f t="shared" si="5"/>
        <v>81.19</v>
      </c>
      <c r="L103" s="66">
        <v>6</v>
      </c>
      <c r="M103" s="67"/>
    </row>
    <row r="104" s="39" customFormat="1" ht="30.75" customHeight="1" spans="1:13">
      <c r="A104" s="48">
        <v>101</v>
      </c>
      <c r="B104" s="56" t="s">
        <v>222</v>
      </c>
      <c r="C104" s="57" t="s">
        <v>210</v>
      </c>
      <c r="D104" s="57" t="s">
        <v>62</v>
      </c>
      <c r="E104" s="58" t="s">
        <v>223</v>
      </c>
      <c r="F104" s="51">
        <v>118</v>
      </c>
      <c r="G104" s="55">
        <f t="shared" si="3"/>
        <v>31.47</v>
      </c>
      <c r="H104" s="55">
        <v>80.4</v>
      </c>
      <c r="I104" s="55"/>
      <c r="J104" s="55">
        <f t="shared" si="4"/>
        <v>48.24</v>
      </c>
      <c r="K104" s="55">
        <f t="shared" si="5"/>
        <v>79.71</v>
      </c>
      <c r="L104" s="66">
        <v>7</v>
      </c>
      <c r="M104" s="67"/>
    </row>
    <row r="105" s="39" customFormat="1" ht="30.75" customHeight="1" spans="1:13">
      <c r="A105" s="48">
        <v>102</v>
      </c>
      <c r="B105" s="51" t="s">
        <v>224</v>
      </c>
      <c r="C105" s="52" t="s">
        <v>210</v>
      </c>
      <c r="D105" s="52" t="s">
        <v>62</v>
      </c>
      <c r="E105" s="53" t="s">
        <v>225</v>
      </c>
      <c r="F105" s="51">
        <v>113</v>
      </c>
      <c r="G105" s="55">
        <f t="shared" si="3"/>
        <v>30.13</v>
      </c>
      <c r="H105" s="55">
        <v>82</v>
      </c>
      <c r="I105" s="55"/>
      <c r="J105" s="55">
        <f t="shared" si="4"/>
        <v>49.2</v>
      </c>
      <c r="K105" s="55">
        <f t="shared" si="5"/>
        <v>79.33</v>
      </c>
      <c r="L105" s="66">
        <v>8</v>
      </c>
      <c r="M105" s="67"/>
    </row>
    <row r="106" s="39" customFormat="1" ht="30.75" customHeight="1" spans="1:13">
      <c r="A106" s="48">
        <v>103</v>
      </c>
      <c r="B106" s="56" t="s">
        <v>226</v>
      </c>
      <c r="C106" s="57" t="s">
        <v>210</v>
      </c>
      <c r="D106" s="57" t="s">
        <v>62</v>
      </c>
      <c r="E106" s="58" t="s">
        <v>227</v>
      </c>
      <c r="F106" s="51">
        <v>118</v>
      </c>
      <c r="G106" s="55">
        <f t="shared" si="3"/>
        <v>31.47</v>
      </c>
      <c r="H106" s="55">
        <v>79.6</v>
      </c>
      <c r="I106" s="55"/>
      <c r="J106" s="55">
        <f t="shared" si="4"/>
        <v>47.76</v>
      </c>
      <c r="K106" s="55">
        <f t="shared" si="5"/>
        <v>79.23</v>
      </c>
      <c r="L106" s="66">
        <v>9</v>
      </c>
      <c r="M106" s="67"/>
    </row>
    <row r="107" s="39" customFormat="1" ht="30.75" customHeight="1" spans="1:13">
      <c r="A107" s="48">
        <v>104</v>
      </c>
      <c r="B107" s="51" t="s">
        <v>228</v>
      </c>
      <c r="C107" s="52" t="s">
        <v>210</v>
      </c>
      <c r="D107" s="52" t="s">
        <v>62</v>
      </c>
      <c r="E107" s="53" t="s">
        <v>229</v>
      </c>
      <c r="F107" s="51">
        <v>101</v>
      </c>
      <c r="G107" s="55">
        <f t="shared" si="3"/>
        <v>26.93</v>
      </c>
      <c r="H107" s="55">
        <v>86.2</v>
      </c>
      <c r="I107" s="55"/>
      <c r="J107" s="55">
        <f t="shared" si="4"/>
        <v>51.72</v>
      </c>
      <c r="K107" s="55">
        <f t="shared" si="5"/>
        <v>78.65</v>
      </c>
      <c r="L107" s="66">
        <v>10</v>
      </c>
      <c r="M107" s="67"/>
    </row>
    <row r="108" s="39" customFormat="1" ht="30.75" customHeight="1" spans="1:13">
      <c r="A108" s="48">
        <v>105</v>
      </c>
      <c r="B108" s="51" t="s">
        <v>230</v>
      </c>
      <c r="C108" s="52" t="s">
        <v>210</v>
      </c>
      <c r="D108" s="52" t="s">
        <v>62</v>
      </c>
      <c r="E108" s="53" t="s">
        <v>231</v>
      </c>
      <c r="F108" s="51">
        <v>112</v>
      </c>
      <c r="G108" s="55">
        <f t="shared" si="3"/>
        <v>29.87</v>
      </c>
      <c r="H108" s="55">
        <v>80.8</v>
      </c>
      <c r="I108" s="55"/>
      <c r="J108" s="55">
        <f t="shared" si="4"/>
        <v>48.48</v>
      </c>
      <c r="K108" s="55">
        <f t="shared" si="5"/>
        <v>78.35</v>
      </c>
      <c r="L108" s="66">
        <v>11</v>
      </c>
      <c r="M108" s="67"/>
    </row>
    <row r="109" s="39" customFormat="1" ht="30.75" customHeight="1" spans="1:13">
      <c r="A109" s="48">
        <v>106</v>
      </c>
      <c r="B109" s="51" t="s">
        <v>232</v>
      </c>
      <c r="C109" s="52" t="s">
        <v>210</v>
      </c>
      <c r="D109" s="52" t="s">
        <v>62</v>
      </c>
      <c r="E109" s="53" t="s">
        <v>233</v>
      </c>
      <c r="F109" s="51">
        <v>111</v>
      </c>
      <c r="G109" s="55">
        <f t="shared" si="3"/>
        <v>29.6</v>
      </c>
      <c r="H109" s="55">
        <v>80.6</v>
      </c>
      <c r="I109" s="55"/>
      <c r="J109" s="55">
        <f t="shared" si="4"/>
        <v>48.36</v>
      </c>
      <c r="K109" s="55">
        <f t="shared" si="5"/>
        <v>77.96</v>
      </c>
      <c r="L109" s="66">
        <v>12</v>
      </c>
      <c r="M109" s="67"/>
    </row>
    <row r="110" s="39" customFormat="1" ht="30.75" customHeight="1" spans="1:13">
      <c r="A110" s="48">
        <v>107</v>
      </c>
      <c r="B110" s="56" t="s">
        <v>234</v>
      </c>
      <c r="C110" s="57" t="s">
        <v>210</v>
      </c>
      <c r="D110" s="57" t="s">
        <v>62</v>
      </c>
      <c r="E110" s="58" t="s">
        <v>235</v>
      </c>
      <c r="F110" s="51">
        <v>106</v>
      </c>
      <c r="G110" s="55">
        <f t="shared" si="3"/>
        <v>28.27</v>
      </c>
      <c r="H110" s="55">
        <v>81.4</v>
      </c>
      <c r="I110" s="55"/>
      <c r="J110" s="55">
        <f t="shared" si="4"/>
        <v>48.84</v>
      </c>
      <c r="K110" s="55">
        <f t="shared" si="5"/>
        <v>77.11</v>
      </c>
      <c r="L110" s="66">
        <v>13</v>
      </c>
      <c r="M110" s="67"/>
    </row>
    <row r="111" s="39" customFormat="1" ht="30.75" customHeight="1" spans="1:13">
      <c r="A111" s="48">
        <v>108</v>
      </c>
      <c r="B111" s="56" t="s">
        <v>236</v>
      </c>
      <c r="C111" s="57" t="s">
        <v>210</v>
      </c>
      <c r="D111" s="57" t="s">
        <v>62</v>
      </c>
      <c r="E111" s="58" t="s">
        <v>237</v>
      </c>
      <c r="F111" s="51">
        <v>106</v>
      </c>
      <c r="G111" s="55">
        <f t="shared" si="3"/>
        <v>28.27</v>
      </c>
      <c r="H111" s="55">
        <v>80.2</v>
      </c>
      <c r="I111" s="55"/>
      <c r="J111" s="55">
        <f t="shared" si="4"/>
        <v>48.12</v>
      </c>
      <c r="K111" s="55">
        <f t="shared" si="5"/>
        <v>76.39</v>
      </c>
      <c r="L111" s="66">
        <v>14</v>
      </c>
      <c r="M111" s="67"/>
    </row>
    <row r="112" s="39" customFormat="1" ht="30.75" customHeight="1" spans="1:13">
      <c r="A112" s="48">
        <v>109</v>
      </c>
      <c r="B112" s="51" t="s">
        <v>238</v>
      </c>
      <c r="C112" s="52" t="s">
        <v>210</v>
      </c>
      <c r="D112" s="52" t="s">
        <v>62</v>
      </c>
      <c r="E112" s="53" t="s">
        <v>239</v>
      </c>
      <c r="F112" s="51">
        <v>108</v>
      </c>
      <c r="G112" s="55">
        <f t="shared" si="3"/>
        <v>28.8</v>
      </c>
      <c r="H112" s="55">
        <v>77.8</v>
      </c>
      <c r="I112" s="55"/>
      <c r="J112" s="55">
        <f t="shared" si="4"/>
        <v>46.68</v>
      </c>
      <c r="K112" s="55">
        <f t="shared" si="5"/>
        <v>75.48</v>
      </c>
      <c r="L112" s="66">
        <v>15</v>
      </c>
      <c r="M112" s="67"/>
    </row>
    <row r="113" s="39" customFormat="1" ht="30.75" customHeight="1" spans="1:13">
      <c r="A113" s="48">
        <v>110</v>
      </c>
      <c r="B113" s="56" t="s">
        <v>240</v>
      </c>
      <c r="C113" s="57" t="s">
        <v>210</v>
      </c>
      <c r="D113" s="57" t="s">
        <v>62</v>
      </c>
      <c r="E113" s="58" t="s">
        <v>241</v>
      </c>
      <c r="F113" s="51">
        <v>104</v>
      </c>
      <c r="G113" s="55">
        <f t="shared" si="3"/>
        <v>27.73</v>
      </c>
      <c r="H113" s="55">
        <v>78</v>
      </c>
      <c r="I113" s="55"/>
      <c r="J113" s="55">
        <f t="shared" si="4"/>
        <v>46.8</v>
      </c>
      <c r="K113" s="55">
        <f t="shared" si="5"/>
        <v>74.53</v>
      </c>
      <c r="L113" s="66">
        <v>16</v>
      </c>
      <c r="M113" s="67"/>
    </row>
    <row r="114" s="39" customFormat="1" ht="30.75" customHeight="1" spans="1:13">
      <c r="A114" s="48">
        <v>111</v>
      </c>
      <c r="B114" s="51" t="s">
        <v>242</v>
      </c>
      <c r="C114" s="52" t="s">
        <v>210</v>
      </c>
      <c r="D114" s="52" t="s">
        <v>62</v>
      </c>
      <c r="E114" s="53" t="s">
        <v>243</v>
      </c>
      <c r="F114" s="51">
        <v>101</v>
      </c>
      <c r="G114" s="55">
        <f t="shared" si="3"/>
        <v>26.93</v>
      </c>
      <c r="H114" s="55">
        <v>79</v>
      </c>
      <c r="I114" s="55"/>
      <c r="J114" s="55">
        <f t="shared" si="4"/>
        <v>47.4</v>
      </c>
      <c r="K114" s="55">
        <f t="shared" si="5"/>
        <v>74.33</v>
      </c>
      <c r="L114" s="66">
        <v>17</v>
      </c>
      <c r="M114" s="67"/>
    </row>
    <row r="115" s="39" customFormat="1" ht="30.75" customHeight="1" spans="1:13">
      <c r="A115" s="48">
        <v>112</v>
      </c>
      <c r="B115" s="56" t="s">
        <v>244</v>
      </c>
      <c r="C115" s="57" t="s">
        <v>210</v>
      </c>
      <c r="D115" s="57" t="s">
        <v>62</v>
      </c>
      <c r="E115" s="58" t="s">
        <v>245</v>
      </c>
      <c r="F115" s="51">
        <v>101</v>
      </c>
      <c r="G115" s="55">
        <f t="shared" si="3"/>
        <v>26.93</v>
      </c>
      <c r="H115" s="55">
        <v>78.8</v>
      </c>
      <c r="I115" s="55"/>
      <c r="J115" s="55">
        <f t="shared" si="4"/>
        <v>47.28</v>
      </c>
      <c r="K115" s="55">
        <f t="shared" si="5"/>
        <v>74.21</v>
      </c>
      <c r="L115" s="66">
        <v>18</v>
      </c>
      <c r="M115" s="67"/>
    </row>
    <row r="116" s="39" customFormat="1" ht="30.75" customHeight="1" spans="1:13">
      <c r="A116" s="48">
        <v>113</v>
      </c>
      <c r="B116" s="56" t="s">
        <v>246</v>
      </c>
      <c r="C116" s="57" t="s">
        <v>210</v>
      </c>
      <c r="D116" s="57" t="s">
        <v>62</v>
      </c>
      <c r="E116" s="58" t="s">
        <v>247</v>
      </c>
      <c r="F116" s="51">
        <v>105</v>
      </c>
      <c r="G116" s="55">
        <f t="shared" si="3"/>
        <v>28</v>
      </c>
      <c r="H116" s="55">
        <v>76.4</v>
      </c>
      <c r="I116" s="55"/>
      <c r="J116" s="55">
        <f t="shared" si="4"/>
        <v>45.84</v>
      </c>
      <c r="K116" s="55">
        <f t="shared" si="5"/>
        <v>73.84</v>
      </c>
      <c r="L116" s="66">
        <v>19</v>
      </c>
      <c r="M116" s="67"/>
    </row>
    <row r="117" s="39" customFormat="1" ht="30.75" customHeight="1" spans="1:13">
      <c r="A117" s="48">
        <v>114</v>
      </c>
      <c r="B117" s="56" t="s">
        <v>248</v>
      </c>
      <c r="C117" s="57" t="s">
        <v>210</v>
      </c>
      <c r="D117" s="57" t="s">
        <v>62</v>
      </c>
      <c r="E117" s="58" t="s">
        <v>249</v>
      </c>
      <c r="F117" s="51">
        <v>105</v>
      </c>
      <c r="G117" s="55">
        <f t="shared" si="3"/>
        <v>28</v>
      </c>
      <c r="H117" s="55">
        <v>76</v>
      </c>
      <c r="I117" s="55"/>
      <c r="J117" s="55">
        <f t="shared" si="4"/>
        <v>45.6</v>
      </c>
      <c r="K117" s="55">
        <f t="shared" si="5"/>
        <v>73.6</v>
      </c>
      <c r="L117" s="66">
        <v>20</v>
      </c>
      <c r="M117" s="67"/>
    </row>
    <row r="118" s="39" customFormat="1" ht="30.75" customHeight="1" spans="1:13">
      <c r="A118" s="48">
        <v>115</v>
      </c>
      <c r="B118" s="56" t="s">
        <v>250</v>
      </c>
      <c r="C118" s="57" t="s">
        <v>210</v>
      </c>
      <c r="D118" s="57" t="s">
        <v>62</v>
      </c>
      <c r="E118" s="58" t="s">
        <v>251</v>
      </c>
      <c r="F118" s="51">
        <v>101</v>
      </c>
      <c r="G118" s="55">
        <f t="shared" si="3"/>
        <v>26.93</v>
      </c>
      <c r="H118" s="55">
        <v>77.2</v>
      </c>
      <c r="I118" s="55"/>
      <c r="J118" s="55">
        <f t="shared" si="4"/>
        <v>46.32</v>
      </c>
      <c r="K118" s="55">
        <f t="shared" si="5"/>
        <v>73.25</v>
      </c>
      <c r="L118" s="66">
        <v>21</v>
      </c>
      <c r="M118" s="67"/>
    </row>
    <row r="119" s="39" customFormat="1" ht="30.75" customHeight="1" spans="1:13">
      <c r="A119" s="48">
        <v>116</v>
      </c>
      <c r="B119" s="56" t="s">
        <v>252</v>
      </c>
      <c r="C119" s="57" t="s">
        <v>210</v>
      </c>
      <c r="D119" s="57" t="s">
        <v>62</v>
      </c>
      <c r="E119" s="58" t="s">
        <v>253</v>
      </c>
      <c r="F119" s="51">
        <v>104</v>
      </c>
      <c r="G119" s="55">
        <f t="shared" si="3"/>
        <v>27.73</v>
      </c>
      <c r="H119" s="55">
        <v>75</v>
      </c>
      <c r="I119" s="55"/>
      <c r="J119" s="55">
        <f t="shared" si="4"/>
        <v>45</v>
      </c>
      <c r="K119" s="55">
        <f t="shared" si="5"/>
        <v>72.73</v>
      </c>
      <c r="L119" s="66">
        <v>22</v>
      </c>
      <c r="M119" s="67"/>
    </row>
    <row r="120" s="39" customFormat="1" ht="30.75" customHeight="1" spans="1:13">
      <c r="A120" s="48">
        <v>117</v>
      </c>
      <c r="B120" s="51" t="s">
        <v>254</v>
      </c>
      <c r="C120" s="52" t="s">
        <v>210</v>
      </c>
      <c r="D120" s="52" t="s">
        <v>62</v>
      </c>
      <c r="E120" s="53" t="s">
        <v>255</v>
      </c>
      <c r="F120" s="51">
        <v>110</v>
      </c>
      <c r="G120" s="55">
        <f t="shared" si="3"/>
        <v>29.33</v>
      </c>
      <c r="H120" s="55">
        <v>63.2</v>
      </c>
      <c r="I120" s="55"/>
      <c r="J120" s="55">
        <f t="shared" si="4"/>
        <v>37.92</v>
      </c>
      <c r="K120" s="55">
        <f t="shared" si="5"/>
        <v>67.25</v>
      </c>
      <c r="L120" s="66">
        <v>23</v>
      </c>
      <c r="M120" s="67"/>
    </row>
    <row r="121" s="39" customFormat="1" ht="30.75" customHeight="1" spans="1:13">
      <c r="A121" s="48">
        <v>118</v>
      </c>
      <c r="B121" s="51" t="s">
        <v>256</v>
      </c>
      <c r="C121" s="52" t="s">
        <v>210</v>
      </c>
      <c r="D121" s="52" t="s">
        <v>62</v>
      </c>
      <c r="E121" s="53" t="s">
        <v>257</v>
      </c>
      <c r="F121" s="51">
        <v>111</v>
      </c>
      <c r="G121" s="55">
        <f t="shared" si="3"/>
        <v>29.6</v>
      </c>
      <c r="H121" s="55">
        <v>0</v>
      </c>
      <c r="I121" s="55"/>
      <c r="J121" s="55">
        <f t="shared" si="4"/>
        <v>0</v>
      </c>
      <c r="K121" s="55">
        <f t="shared" si="5"/>
        <v>29.6</v>
      </c>
      <c r="L121" s="66">
        <v>24</v>
      </c>
      <c r="M121" s="67"/>
    </row>
    <row r="122" s="39" customFormat="1" ht="30.75" customHeight="1" spans="1:13">
      <c r="A122" s="48">
        <v>119</v>
      </c>
      <c r="B122" s="56" t="s">
        <v>258</v>
      </c>
      <c r="C122" s="57" t="s">
        <v>210</v>
      </c>
      <c r="D122" s="57" t="s">
        <v>62</v>
      </c>
      <c r="E122" s="58" t="s">
        <v>259</v>
      </c>
      <c r="F122" s="51">
        <v>105</v>
      </c>
      <c r="G122" s="55">
        <f t="shared" si="3"/>
        <v>28</v>
      </c>
      <c r="H122" s="55">
        <v>0</v>
      </c>
      <c r="I122" s="55"/>
      <c r="J122" s="55">
        <f t="shared" si="4"/>
        <v>0</v>
      </c>
      <c r="K122" s="55">
        <f t="shared" si="5"/>
        <v>28</v>
      </c>
      <c r="L122" s="66">
        <v>25</v>
      </c>
      <c r="M122" s="67"/>
    </row>
    <row r="123" s="39" customFormat="1" ht="30.75" customHeight="1" spans="1:13">
      <c r="A123" s="48">
        <v>120</v>
      </c>
      <c r="B123" s="51" t="s">
        <v>260</v>
      </c>
      <c r="C123" s="52" t="s">
        <v>261</v>
      </c>
      <c r="D123" s="52" t="s">
        <v>62</v>
      </c>
      <c r="E123" s="53" t="s">
        <v>262</v>
      </c>
      <c r="F123" s="51">
        <v>108</v>
      </c>
      <c r="G123" s="55">
        <f t="shared" si="3"/>
        <v>28.8</v>
      </c>
      <c r="H123" s="55">
        <v>85.2</v>
      </c>
      <c r="I123" s="55"/>
      <c r="J123" s="55">
        <f t="shared" si="4"/>
        <v>51.12</v>
      </c>
      <c r="K123" s="55">
        <f t="shared" si="5"/>
        <v>79.92</v>
      </c>
      <c r="L123" s="66">
        <v>1</v>
      </c>
      <c r="M123" s="67" t="s">
        <v>19</v>
      </c>
    </row>
    <row r="124" s="39" customFormat="1" ht="30.75" customHeight="1" spans="1:13">
      <c r="A124" s="48">
        <v>121</v>
      </c>
      <c r="B124" s="51" t="s">
        <v>263</v>
      </c>
      <c r="C124" s="52" t="s">
        <v>261</v>
      </c>
      <c r="D124" s="52" t="s">
        <v>62</v>
      </c>
      <c r="E124" s="53" t="s">
        <v>264</v>
      </c>
      <c r="F124" s="51">
        <v>111</v>
      </c>
      <c r="G124" s="55">
        <f t="shared" si="3"/>
        <v>29.6</v>
      </c>
      <c r="H124" s="55">
        <v>82.4</v>
      </c>
      <c r="I124" s="55"/>
      <c r="J124" s="55">
        <f t="shared" si="4"/>
        <v>49.44</v>
      </c>
      <c r="K124" s="55">
        <f t="shared" si="5"/>
        <v>79.04</v>
      </c>
      <c r="L124" s="66">
        <v>2</v>
      </c>
      <c r="M124" s="67" t="s">
        <v>19</v>
      </c>
    </row>
    <row r="125" s="39" customFormat="1" ht="30.75" customHeight="1" spans="1:13">
      <c r="A125" s="48">
        <v>122</v>
      </c>
      <c r="B125" s="51" t="s">
        <v>265</v>
      </c>
      <c r="C125" s="52" t="s">
        <v>261</v>
      </c>
      <c r="D125" s="52" t="s">
        <v>62</v>
      </c>
      <c r="E125" s="53" t="s">
        <v>266</v>
      </c>
      <c r="F125" s="51">
        <v>116</v>
      </c>
      <c r="G125" s="55">
        <f t="shared" si="3"/>
        <v>30.93</v>
      </c>
      <c r="H125" s="55">
        <v>79.6</v>
      </c>
      <c r="I125" s="55"/>
      <c r="J125" s="55">
        <f t="shared" si="4"/>
        <v>47.76</v>
      </c>
      <c r="K125" s="55">
        <f t="shared" si="5"/>
        <v>78.69</v>
      </c>
      <c r="L125" s="66">
        <v>3</v>
      </c>
      <c r="M125" s="67" t="s">
        <v>19</v>
      </c>
    </row>
    <row r="126" s="39" customFormat="1" ht="30.75" customHeight="1" spans="1:13">
      <c r="A126" s="48">
        <v>123</v>
      </c>
      <c r="B126" s="51" t="s">
        <v>267</v>
      </c>
      <c r="C126" s="52" t="s">
        <v>261</v>
      </c>
      <c r="D126" s="52" t="s">
        <v>62</v>
      </c>
      <c r="E126" s="53" t="s">
        <v>268</v>
      </c>
      <c r="F126" s="51">
        <v>113</v>
      </c>
      <c r="G126" s="55">
        <f t="shared" si="3"/>
        <v>30.13</v>
      </c>
      <c r="H126" s="55">
        <v>80.6</v>
      </c>
      <c r="I126" s="55"/>
      <c r="J126" s="55">
        <f t="shared" si="4"/>
        <v>48.36</v>
      </c>
      <c r="K126" s="55">
        <f t="shared" si="5"/>
        <v>78.49</v>
      </c>
      <c r="L126" s="66">
        <v>4</v>
      </c>
      <c r="M126" s="67" t="s">
        <v>19</v>
      </c>
    </row>
    <row r="127" s="39" customFormat="1" ht="30.75" customHeight="1" spans="1:13">
      <c r="A127" s="48">
        <v>124</v>
      </c>
      <c r="B127" s="56" t="s">
        <v>269</v>
      </c>
      <c r="C127" s="57" t="s">
        <v>261</v>
      </c>
      <c r="D127" s="57" t="s">
        <v>62</v>
      </c>
      <c r="E127" s="58" t="s">
        <v>270</v>
      </c>
      <c r="F127" s="51">
        <v>101</v>
      </c>
      <c r="G127" s="55">
        <f t="shared" si="3"/>
        <v>26.93</v>
      </c>
      <c r="H127" s="55">
        <v>85.8</v>
      </c>
      <c r="I127" s="55"/>
      <c r="J127" s="55">
        <f t="shared" si="4"/>
        <v>51.48</v>
      </c>
      <c r="K127" s="55">
        <f t="shared" si="5"/>
        <v>78.41</v>
      </c>
      <c r="L127" s="66">
        <v>5</v>
      </c>
      <c r="M127" s="67"/>
    </row>
    <row r="128" s="39" customFormat="1" ht="30.75" customHeight="1" spans="1:13">
      <c r="A128" s="48">
        <v>125</v>
      </c>
      <c r="B128" s="56" t="s">
        <v>271</v>
      </c>
      <c r="C128" s="57" t="s">
        <v>261</v>
      </c>
      <c r="D128" s="57" t="s">
        <v>62</v>
      </c>
      <c r="E128" s="58" t="s">
        <v>272</v>
      </c>
      <c r="F128" s="51">
        <v>107</v>
      </c>
      <c r="G128" s="55">
        <f t="shared" si="3"/>
        <v>28.53</v>
      </c>
      <c r="H128" s="55">
        <v>82.8</v>
      </c>
      <c r="I128" s="55"/>
      <c r="J128" s="55">
        <f t="shared" si="4"/>
        <v>49.68</v>
      </c>
      <c r="K128" s="55">
        <f t="shared" si="5"/>
        <v>78.21</v>
      </c>
      <c r="L128" s="66">
        <v>6</v>
      </c>
      <c r="M128" s="67"/>
    </row>
    <row r="129" s="39" customFormat="1" ht="30.75" customHeight="1" spans="1:13">
      <c r="A129" s="48">
        <v>126</v>
      </c>
      <c r="B129" s="51" t="s">
        <v>273</v>
      </c>
      <c r="C129" s="52" t="s">
        <v>261</v>
      </c>
      <c r="D129" s="52" t="s">
        <v>62</v>
      </c>
      <c r="E129" s="53" t="s">
        <v>274</v>
      </c>
      <c r="F129" s="51">
        <v>117</v>
      </c>
      <c r="G129" s="55">
        <f t="shared" si="3"/>
        <v>31.2</v>
      </c>
      <c r="H129" s="55">
        <v>77.6</v>
      </c>
      <c r="I129" s="55"/>
      <c r="J129" s="55">
        <f t="shared" si="4"/>
        <v>46.56</v>
      </c>
      <c r="K129" s="55">
        <f t="shared" si="5"/>
        <v>77.76</v>
      </c>
      <c r="L129" s="66">
        <v>7</v>
      </c>
      <c r="M129" s="67"/>
    </row>
    <row r="130" s="39" customFormat="1" ht="30.75" customHeight="1" spans="1:13">
      <c r="A130" s="48">
        <v>127</v>
      </c>
      <c r="B130" s="51" t="s">
        <v>275</v>
      </c>
      <c r="C130" s="52" t="s">
        <v>261</v>
      </c>
      <c r="D130" s="52" t="s">
        <v>62</v>
      </c>
      <c r="E130" s="53" t="s">
        <v>276</v>
      </c>
      <c r="F130" s="51">
        <v>115</v>
      </c>
      <c r="G130" s="55">
        <f t="shared" si="3"/>
        <v>30.67</v>
      </c>
      <c r="H130" s="55">
        <v>77.8</v>
      </c>
      <c r="I130" s="55"/>
      <c r="J130" s="55">
        <f t="shared" si="4"/>
        <v>46.68</v>
      </c>
      <c r="K130" s="55">
        <f t="shared" si="5"/>
        <v>77.35</v>
      </c>
      <c r="L130" s="66">
        <v>8</v>
      </c>
      <c r="M130" s="67"/>
    </row>
    <row r="131" s="39" customFormat="1" ht="30.75" customHeight="1" spans="1:13">
      <c r="A131" s="48">
        <v>128</v>
      </c>
      <c r="B131" s="56" t="s">
        <v>277</v>
      </c>
      <c r="C131" s="57" t="s">
        <v>261</v>
      </c>
      <c r="D131" s="57" t="s">
        <v>62</v>
      </c>
      <c r="E131" s="58" t="s">
        <v>278</v>
      </c>
      <c r="F131" s="51">
        <v>102</v>
      </c>
      <c r="G131" s="55">
        <f t="shared" si="3"/>
        <v>27.2</v>
      </c>
      <c r="H131" s="55">
        <v>83.4</v>
      </c>
      <c r="I131" s="55"/>
      <c r="J131" s="55">
        <f t="shared" si="4"/>
        <v>50.04</v>
      </c>
      <c r="K131" s="55">
        <f t="shared" si="5"/>
        <v>77.24</v>
      </c>
      <c r="L131" s="66">
        <v>9</v>
      </c>
      <c r="M131" s="67"/>
    </row>
    <row r="132" s="39" customFormat="1" ht="30.75" customHeight="1" spans="1:13">
      <c r="A132" s="48">
        <v>129</v>
      </c>
      <c r="B132" s="51" t="s">
        <v>279</v>
      </c>
      <c r="C132" s="52" t="s">
        <v>261</v>
      </c>
      <c r="D132" s="52" t="s">
        <v>62</v>
      </c>
      <c r="E132" s="53" t="s">
        <v>280</v>
      </c>
      <c r="F132" s="51">
        <v>118</v>
      </c>
      <c r="G132" s="55">
        <f t="shared" ref="G132:G195" si="6">ROUND(F132/150*100*0.4,2)</f>
        <v>31.47</v>
      </c>
      <c r="H132" s="55">
        <v>76.2</v>
      </c>
      <c r="I132" s="55"/>
      <c r="J132" s="55">
        <f t="shared" ref="J132:J195" si="7">ROUND(H132*0.6,2)</f>
        <v>45.72</v>
      </c>
      <c r="K132" s="55">
        <f t="shared" ref="K132:K195" si="8">G132+J132</f>
        <v>77.19</v>
      </c>
      <c r="L132" s="66">
        <v>10</v>
      </c>
      <c r="M132" s="67"/>
    </row>
    <row r="133" s="39" customFormat="1" ht="30.75" customHeight="1" spans="1:13">
      <c r="A133" s="48">
        <v>130</v>
      </c>
      <c r="B133" s="56" t="s">
        <v>281</v>
      </c>
      <c r="C133" s="57" t="s">
        <v>261</v>
      </c>
      <c r="D133" s="57" t="s">
        <v>62</v>
      </c>
      <c r="E133" s="58" t="s">
        <v>282</v>
      </c>
      <c r="F133" s="51">
        <v>108</v>
      </c>
      <c r="G133" s="55">
        <f t="shared" si="6"/>
        <v>28.8</v>
      </c>
      <c r="H133" s="55">
        <v>79.6</v>
      </c>
      <c r="I133" s="55"/>
      <c r="J133" s="55">
        <f t="shared" si="7"/>
        <v>47.76</v>
      </c>
      <c r="K133" s="55">
        <f t="shared" si="8"/>
        <v>76.56</v>
      </c>
      <c r="L133" s="66">
        <v>11</v>
      </c>
      <c r="M133" s="67"/>
    </row>
    <row r="134" s="39" customFormat="1" ht="30.75" customHeight="1" spans="1:13">
      <c r="A134" s="48">
        <v>131</v>
      </c>
      <c r="B134" s="56" t="s">
        <v>283</v>
      </c>
      <c r="C134" s="57" t="s">
        <v>261</v>
      </c>
      <c r="D134" s="57" t="s">
        <v>62</v>
      </c>
      <c r="E134" s="58" t="s">
        <v>284</v>
      </c>
      <c r="F134" s="51">
        <v>104</v>
      </c>
      <c r="G134" s="55">
        <f t="shared" si="6"/>
        <v>27.73</v>
      </c>
      <c r="H134" s="55">
        <v>80</v>
      </c>
      <c r="I134" s="55"/>
      <c r="J134" s="55">
        <f t="shared" si="7"/>
        <v>48</v>
      </c>
      <c r="K134" s="55">
        <f t="shared" si="8"/>
        <v>75.73</v>
      </c>
      <c r="L134" s="66">
        <v>12</v>
      </c>
      <c r="M134" s="67"/>
    </row>
    <row r="135" s="39" customFormat="1" ht="30.75" customHeight="1" spans="1:13">
      <c r="A135" s="48">
        <v>132</v>
      </c>
      <c r="B135" s="56" t="s">
        <v>285</v>
      </c>
      <c r="C135" s="57" t="s">
        <v>261</v>
      </c>
      <c r="D135" s="57" t="s">
        <v>62</v>
      </c>
      <c r="E135" s="58" t="s">
        <v>286</v>
      </c>
      <c r="F135" s="51">
        <v>100</v>
      </c>
      <c r="G135" s="55">
        <f t="shared" si="6"/>
        <v>26.67</v>
      </c>
      <c r="H135" s="55">
        <v>81.4</v>
      </c>
      <c r="I135" s="55"/>
      <c r="J135" s="55">
        <f t="shared" si="7"/>
        <v>48.84</v>
      </c>
      <c r="K135" s="55">
        <f t="shared" si="8"/>
        <v>75.51</v>
      </c>
      <c r="L135" s="66">
        <v>13</v>
      </c>
      <c r="M135" s="67"/>
    </row>
    <row r="136" s="39" customFormat="1" ht="30.75" customHeight="1" spans="1:13">
      <c r="A136" s="48">
        <v>133</v>
      </c>
      <c r="B136" s="56" t="s">
        <v>287</v>
      </c>
      <c r="C136" s="57" t="s">
        <v>261</v>
      </c>
      <c r="D136" s="57" t="s">
        <v>62</v>
      </c>
      <c r="E136" s="58" t="s">
        <v>288</v>
      </c>
      <c r="F136" s="51">
        <v>100</v>
      </c>
      <c r="G136" s="55">
        <f t="shared" si="6"/>
        <v>26.67</v>
      </c>
      <c r="H136" s="55">
        <v>81.4</v>
      </c>
      <c r="I136" s="55"/>
      <c r="J136" s="55">
        <f t="shared" si="7"/>
        <v>48.84</v>
      </c>
      <c r="K136" s="55">
        <f t="shared" si="8"/>
        <v>75.51</v>
      </c>
      <c r="L136" s="66">
        <v>14</v>
      </c>
      <c r="M136" s="67"/>
    </row>
    <row r="137" s="39" customFormat="1" ht="30.75" customHeight="1" spans="1:13">
      <c r="A137" s="48">
        <v>134</v>
      </c>
      <c r="B137" s="51" t="s">
        <v>289</v>
      </c>
      <c r="C137" s="52" t="s">
        <v>261</v>
      </c>
      <c r="D137" s="52" t="s">
        <v>62</v>
      </c>
      <c r="E137" s="53" t="s">
        <v>290</v>
      </c>
      <c r="F137" s="51">
        <v>110</v>
      </c>
      <c r="G137" s="55">
        <f t="shared" si="6"/>
        <v>29.33</v>
      </c>
      <c r="H137" s="55">
        <v>76.2</v>
      </c>
      <c r="I137" s="55"/>
      <c r="J137" s="55">
        <f t="shared" si="7"/>
        <v>45.72</v>
      </c>
      <c r="K137" s="55">
        <f t="shared" si="8"/>
        <v>75.05</v>
      </c>
      <c r="L137" s="66">
        <v>15</v>
      </c>
      <c r="M137" s="67"/>
    </row>
    <row r="138" s="39" customFormat="1" ht="30.75" customHeight="1" spans="1:13">
      <c r="A138" s="48">
        <v>135</v>
      </c>
      <c r="B138" s="56" t="s">
        <v>291</v>
      </c>
      <c r="C138" s="57" t="s">
        <v>261</v>
      </c>
      <c r="D138" s="57" t="s">
        <v>62</v>
      </c>
      <c r="E138" s="58" t="s">
        <v>292</v>
      </c>
      <c r="F138" s="51">
        <v>100</v>
      </c>
      <c r="G138" s="55">
        <f t="shared" si="6"/>
        <v>26.67</v>
      </c>
      <c r="H138" s="55">
        <v>79.4</v>
      </c>
      <c r="I138" s="55"/>
      <c r="J138" s="55">
        <f t="shared" si="7"/>
        <v>47.64</v>
      </c>
      <c r="K138" s="55">
        <f t="shared" si="8"/>
        <v>74.31</v>
      </c>
      <c r="L138" s="66">
        <v>16</v>
      </c>
      <c r="M138" s="67"/>
    </row>
    <row r="139" s="39" customFormat="1" ht="30.75" customHeight="1" spans="1:13">
      <c r="A139" s="48">
        <v>136</v>
      </c>
      <c r="B139" s="59" t="s">
        <v>293</v>
      </c>
      <c r="C139" s="60" t="s">
        <v>261</v>
      </c>
      <c r="D139" s="60" t="s">
        <v>62</v>
      </c>
      <c r="E139" s="61" t="s">
        <v>294</v>
      </c>
      <c r="F139" s="51">
        <v>93</v>
      </c>
      <c r="G139" s="55">
        <f t="shared" si="6"/>
        <v>24.8</v>
      </c>
      <c r="H139" s="55">
        <v>82.4</v>
      </c>
      <c r="I139" s="55"/>
      <c r="J139" s="55">
        <f t="shared" si="7"/>
        <v>49.44</v>
      </c>
      <c r="K139" s="55">
        <f t="shared" si="8"/>
        <v>74.24</v>
      </c>
      <c r="L139" s="66">
        <v>17</v>
      </c>
      <c r="M139" s="67"/>
    </row>
    <row r="140" s="39" customFormat="1" ht="30.75" customHeight="1" spans="1:13">
      <c r="A140" s="48">
        <v>137</v>
      </c>
      <c r="B140" s="59" t="s">
        <v>295</v>
      </c>
      <c r="C140" s="60" t="s">
        <v>261</v>
      </c>
      <c r="D140" s="60" t="s">
        <v>62</v>
      </c>
      <c r="E140" s="61" t="s">
        <v>296</v>
      </c>
      <c r="F140" s="51">
        <v>93</v>
      </c>
      <c r="G140" s="55">
        <f t="shared" si="6"/>
        <v>24.8</v>
      </c>
      <c r="H140" s="55">
        <v>79.6</v>
      </c>
      <c r="I140" s="55"/>
      <c r="J140" s="55">
        <f t="shared" si="7"/>
        <v>47.76</v>
      </c>
      <c r="K140" s="55">
        <f t="shared" si="8"/>
        <v>72.56</v>
      </c>
      <c r="L140" s="66">
        <v>18</v>
      </c>
      <c r="M140" s="67"/>
    </row>
    <row r="141" s="39" customFormat="1" ht="30.75" customHeight="1" spans="1:13">
      <c r="A141" s="48">
        <v>138</v>
      </c>
      <c r="B141" s="56" t="s">
        <v>297</v>
      </c>
      <c r="C141" s="57" t="s">
        <v>261</v>
      </c>
      <c r="D141" s="57" t="s">
        <v>62</v>
      </c>
      <c r="E141" s="58" t="s">
        <v>298</v>
      </c>
      <c r="F141" s="51">
        <v>101</v>
      </c>
      <c r="G141" s="55">
        <f t="shared" si="6"/>
        <v>26.93</v>
      </c>
      <c r="H141" s="55">
        <v>76</v>
      </c>
      <c r="I141" s="55"/>
      <c r="J141" s="55">
        <f t="shared" si="7"/>
        <v>45.6</v>
      </c>
      <c r="K141" s="55">
        <f t="shared" si="8"/>
        <v>72.53</v>
      </c>
      <c r="L141" s="66">
        <v>19</v>
      </c>
      <c r="M141" s="67"/>
    </row>
    <row r="142" s="39" customFormat="1" ht="30.75" customHeight="1" spans="1:13">
      <c r="A142" s="48">
        <v>139</v>
      </c>
      <c r="B142" s="56" t="s">
        <v>299</v>
      </c>
      <c r="C142" s="57" t="s">
        <v>261</v>
      </c>
      <c r="D142" s="57" t="s">
        <v>62</v>
      </c>
      <c r="E142" s="58" t="s">
        <v>300</v>
      </c>
      <c r="F142" s="51">
        <v>103</v>
      </c>
      <c r="G142" s="55">
        <f t="shared" si="6"/>
        <v>27.47</v>
      </c>
      <c r="H142" s="55">
        <v>74.2</v>
      </c>
      <c r="I142" s="55"/>
      <c r="J142" s="55">
        <f t="shared" si="7"/>
        <v>44.52</v>
      </c>
      <c r="K142" s="55">
        <f t="shared" si="8"/>
        <v>71.99</v>
      </c>
      <c r="L142" s="66">
        <v>20</v>
      </c>
      <c r="M142" s="67"/>
    </row>
    <row r="143" s="39" customFormat="1" ht="30.75" customHeight="1" spans="1:13">
      <c r="A143" s="48">
        <v>140</v>
      </c>
      <c r="B143" s="56" t="s">
        <v>301</v>
      </c>
      <c r="C143" s="57" t="s">
        <v>261</v>
      </c>
      <c r="D143" s="57" t="s">
        <v>62</v>
      </c>
      <c r="E143" s="58" t="s">
        <v>302</v>
      </c>
      <c r="F143" s="51">
        <v>102</v>
      </c>
      <c r="G143" s="55">
        <f t="shared" si="6"/>
        <v>27.2</v>
      </c>
      <c r="H143" s="55">
        <v>73.8</v>
      </c>
      <c r="I143" s="55"/>
      <c r="J143" s="55">
        <f t="shared" si="7"/>
        <v>44.28</v>
      </c>
      <c r="K143" s="55">
        <f t="shared" si="8"/>
        <v>71.48</v>
      </c>
      <c r="L143" s="66">
        <v>21</v>
      </c>
      <c r="M143" s="67"/>
    </row>
    <row r="144" s="39" customFormat="1" ht="30.75" customHeight="1" spans="1:13">
      <c r="A144" s="48">
        <v>141</v>
      </c>
      <c r="B144" s="51" t="s">
        <v>303</v>
      </c>
      <c r="C144" s="52" t="s">
        <v>261</v>
      </c>
      <c r="D144" s="52" t="s">
        <v>62</v>
      </c>
      <c r="E144" s="53" t="s">
        <v>304</v>
      </c>
      <c r="F144" s="51">
        <v>97</v>
      </c>
      <c r="G144" s="55">
        <f t="shared" si="6"/>
        <v>25.87</v>
      </c>
      <c r="H144" s="55">
        <v>74.2</v>
      </c>
      <c r="I144" s="55"/>
      <c r="J144" s="55">
        <f t="shared" si="7"/>
        <v>44.52</v>
      </c>
      <c r="K144" s="55">
        <f t="shared" si="8"/>
        <v>70.39</v>
      </c>
      <c r="L144" s="66">
        <v>22</v>
      </c>
      <c r="M144" s="67"/>
    </row>
    <row r="145" s="39" customFormat="1" ht="30.75" customHeight="1" spans="1:13">
      <c r="A145" s="48">
        <v>142</v>
      </c>
      <c r="B145" s="51" t="s">
        <v>305</v>
      </c>
      <c r="C145" s="52" t="s">
        <v>261</v>
      </c>
      <c r="D145" s="52" t="s">
        <v>62</v>
      </c>
      <c r="E145" s="53" t="s">
        <v>306</v>
      </c>
      <c r="F145" s="51">
        <v>110</v>
      </c>
      <c r="G145" s="55">
        <f t="shared" si="6"/>
        <v>29.33</v>
      </c>
      <c r="H145" s="55">
        <v>61.6</v>
      </c>
      <c r="I145" s="55"/>
      <c r="J145" s="55">
        <f t="shared" si="7"/>
        <v>36.96</v>
      </c>
      <c r="K145" s="55">
        <f t="shared" si="8"/>
        <v>66.29</v>
      </c>
      <c r="L145" s="66">
        <v>23</v>
      </c>
      <c r="M145" s="67"/>
    </row>
    <row r="146" s="39" customFormat="1" ht="30.75" customHeight="1" spans="1:13">
      <c r="A146" s="48">
        <v>143</v>
      </c>
      <c r="B146" s="51" t="s">
        <v>307</v>
      </c>
      <c r="C146" s="52" t="s">
        <v>308</v>
      </c>
      <c r="D146" s="52" t="s">
        <v>62</v>
      </c>
      <c r="E146" s="53" t="s">
        <v>309</v>
      </c>
      <c r="F146" s="51">
        <v>115</v>
      </c>
      <c r="G146" s="55">
        <f t="shared" si="6"/>
        <v>30.67</v>
      </c>
      <c r="H146" s="55">
        <v>82.4</v>
      </c>
      <c r="I146" s="55"/>
      <c r="J146" s="55">
        <f t="shared" si="7"/>
        <v>49.44</v>
      </c>
      <c r="K146" s="55">
        <f t="shared" si="8"/>
        <v>80.11</v>
      </c>
      <c r="L146" s="66">
        <v>1</v>
      </c>
      <c r="M146" s="67" t="s">
        <v>19</v>
      </c>
    </row>
    <row r="147" s="39" customFormat="1" ht="30.75" customHeight="1" spans="1:13">
      <c r="A147" s="48">
        <v>144</v>
      </c>
      <c r="B147" s="51" t="s">
        <v>310</v>
      </c>
      <c r="C147" s="52" t="s">
        <v>308</v>
      </c>
      <c r="D147" s="52" t="s">
        <v>62</v>
      </c>
      <c r="E147" s="53" t="s">
        <v>311</v>
      </c>
      <c r="F147" s="51">
        <v>113</v>
      </c>
      <c r="G147" s="55">
        <f t="shared" si="6"/>
        <v>30.13</v>
      </c>
      <c r="H147" s="55">
        <v>81.6</v>
      </c>
      <c r="I147" s="55"/>
      <c r="J147" s="55">
        <f t="shared" si="7"/>
        <v>48.96</v>
      </c>
      <c r="K147" s="55">
        <f t="shared" si="8"/>
        <v>79.09</v>
      </c>
      <c r="L147" s="66">
        <v>2</v>
      </c>
      <c r="M147" s="67" t="s">
        <v>19</v>
      </c>
    </row>
    <row r="148" s="39" customFormat="1" ht="30.75" customHeight="1" spans="1:13">
      <c r="A148" s="48">
        <v>145</v>
      </c>
      <c r="B148" s="51" t="s">
        <v>312</v>
      </c>
      <c r="C148" s="52" t="s">
        <v>308</v>
      </c>
      <c r="D148" s="52" t="s">
        <v>62</v>
      </c>
      <c r="E148" s="53" t="s">
        <v>313</v>
      </c>
      <c r="F148" s="51">
        <v>119</v>
      </c>
      <c r="G148" s="55">
        <f t="shared" si="6"/>
        <v>31.73</v>
      </c>
      <c r="H148" s="55">
        <v>78.4</v>
      </c>
      <c r="I148" s="55"/>
      <c r="J148" s="55">
        <f t="shared" si="7"/>
        <v>47.04</v>
      </c>
      <c r="K148" s="55">
        <f t="shared" si="8"/>
        <v>78.77</v>
      </c>
      <c r="L148" s="66">
        <v>3</v>
      </c>
      <c r="M148" s="67" t="s">
        <v>19</v>
      </c>
    </row>
    <row r="149" s="39" customFormat="1" ht="30.75" customHeight="1" spans="1:13">
      <c r="A149" s="48">
        <v>146</v>
      </c>
      <c r="B149" s="51" t="s">
        <v>314</v>
      </c>
      <c r="C149" s="52" t="s">
        <v>308</v>
      </c>
      <c r="D149" s="52" t="s">
        <v>62</v>
      </c>
      <c r="E149" s="53" t="s">
        <v>315</v>
      </c>
      <c r="F149" s="51">
        <v>102</v>
      </c>
      <c r="G149" s="55">
        <f t="shared" si="6"/>
        <v>27.2</v>
      </c>
      <c r="H149" s="55">
        <v>84.4</v>
      </c>
      <c r="I149" s="55"/>
      <c r="J149" s="55">
        <f t="shared" si="7"/>
        <v>50.64</v>
      </c>
      <c r="K149" s="55">
        <f t="shared" si="8"/>
        <v>77.84</v>
      </c>
      <c r="L149" s="66">
        <v>4</v>
      </c>
      <c r="M149" s="67" t="s">
        <v>19</v>
      </c>
    </row>
    <row r="150" s="39" customFormat="1" ht="30.75" customHeight="1" spans="1:13">
      <c r="A150" s="48">
        <v>147</v>
      </c>
      <c r="B150" s="51" t="s">
        <v>316</v>
      </c>
      <c r="C150" s="52" t="s">
        <v>308</v>
      </c>
      <c r="D150" s="52" t="s">
        <v>62</v>
      </c>
      <c r="E150" s="53" t="s">
        <v>317</v>
      </c>
      <c r="F150" s="51">
        <v>105</v>
      </c>
      <c r="G150" s="55">
        <f t="shared" si="6"/>
        <v>28</v>
      </c>
      <c r="H150" s="55">
        <v>82.4</v>
      </c>
      <c r="I150" s="55"/>
      <c r="J150" s="55">
        <f t="shared" si="7"/>
        <v>49.44</v>
      </c>
      <c r="K150" s="55">
        <f t="shared" si="8"/>
        <v>77.44</v>
      </c>
      <c r="L150" s="66">
        <v>5</v>
      </c>
      <c r="M150" s="67" t="s">
        <v>19</v>
      </c>
    </row>
    <row r="151" s="39" customFormat="1" ht="30.75" customHeight="1" spans="1:13">
      <c r="A151" s="48">
        <v>148</v>
      </c>
      <c r="B151" s="51" t="s">
        <v>318</v>
      </c>
      <c r="C151" s="52" t="s">
        <v>308</v>
      </c>
      <c r="D151" s="52" t="s">
        <v>62</v>
      </c>
      <c r="E151" s="53" t="s">
        <v>319</v>
      </c>
      <c r="F151" s="51">
        <v>105</v>
      </c>
      <c r="G151" s="55">
        <f t="shared" si="6"/>
        <v>28</v>
      </c>
      <c r="H151" s="55">
        <v>81.6</v>
      </c>
      <c r="I151" s="55"/>
      <c r="J151" s="55">
        <f t="shared" si="7"/>
        <v>48.96</v>
      </c>
      <c r="K151" s="55">
        <f t="shared" si="8"/>
        <v>76.96</v>
      </c>
      <c r="L151" s="66">
        <v>6</v>
      </c>
      <c r="M151" s="67"/>
    </row>
    <row r="152" s="39" customFormat="1" ht="30.75" customHeight="1" spans="1:13">
      <c r="A152" s="48">
        <v>149</v>
      </c>
      <c r="B152" s="51" t="s">
        <v>320</v>
      </c>
      <c r="C152" s="52" t="s">
        <v>308</v>
      </c>
      <c r="D152" s="52" t="s">
        <v>62</v>
      </c>
      <c r="E152" s="53" t="s">
        <v>321</v>
      </c>
      <c r="F152" s="51">
        <v>107</v>
      </c>
      <c r="G152" s="55">
        <f t="shared" si="6"/>
        <v>28.53</v>
      </c>
      <c r="H152" s="55">
        <v>80.2</v>
      </c>
      <c r="I152" s="55"/>
      <c r="J152" s="55">
        <f t="shared" si="7"/>
        <v>48.12</v>
      </c>
      <c r="K152" s="55">
        <f t="shared" si="8"/>
        <v>76.65</v>
      </c>
      <c r="L152" s="66">
        <v>7</v>
      </c>
      <c r="M152" s="67"/>
    </row>
    <row r="153" s="39" customFormat="1" ht="30.75" customHeight="1" spans="1:13">
      <c r="A153" s="48">
        <v>150</v>
      </c>
      <c r="B153" s="51" t="s">
        <v>322</v>
      </c>
      <c r="C153" s="52" t="s">
        <v>308</v>
      </c>
      <c r="D153" s="52" t="s">
        <v>62</v>
      </c>
      <c r="E153" s="53" t="s">
        <v>323</v>
      </c>
      <c r="F153" s="51">
        <v>106</v>
      </c>
      <c r="G153" s="55">
        <f t="shared" si="6"/>
        <v>28.27</v>
      </c>
      <c r="H153" s="55">
        <v>80.2</v>
      </c>
      <c r="I153" s="55"/>
      <c r="J153" s="55">
        <f t="shared" si="7"/>
        <v>48.12</v>
      </c>
      <c r="K153" s="55">
        <f t="shared" si="8"/>
        <v>76.39</v>
      </c>
      <c r="L153" s="66">
        <v>8</v>
      </c>
      <c r="M153" s="67"/>
    </row>
    <row r="154" s="39" customFormat="1" ht="30.75" customHeight="1" spans="1:13">
      <c r="A154" s="48">
        <v>151</v>
      </c>
      <c r="B154" s="51" t="s">
        <v>324</v>
      </c>
      <c r="C154" s="52" t="s">
        <v>308</v>
      </c>
      <c r="D154" s="52" t="s">
        <v>62</v>
      </c>
      <c r="E154" s="53" t="s">
        <v>325</v>
      </c>
      <c r="F154" s="51">
        <v>112</v>
      </c>
      <c r="G154" s="55">
        <f t="shared" si="6"/>
        <v>29.87</v>
      </c>
      <c r="H154" s="55">
        <v>77.2</v>
      </c>
      <c r="I154" s="55"/>
      <c r="J154" s="55">
        <f t="shared" si="7"/>
        <v>46.32</v>
      </c>
      <c r="K154" s="55">
        <f t="shared" si="8"/>
        <v>76.19</v>
      </c>
      <c r="L154" s="66">
        <v>9</v>
      </c>
      <c r="M154" s="67"/>
    </row>
    <row r="155" s="39" customFormat="1" ht="30.75" customHeight="1" spans="1:13">
      <c r="A155" s="48">
        <v>152</v>
      </c>
      <c r="B155" s="51" t="s">
        <v>326</v>
      </c>
      <c r="C155" s="52" t="s">
        <v>308</v>
      </c>
      <c r="D155" s="52" t="s">
        <v>62</v>
      </c>
      <c r="E155" s="53" t="s">
        <v>327</v>
      </c>
      <c r="F155" s="51">
        <v>104</v>
      </c>
      <c r="G155" s="55">
        <f t="shared" si="6"/>
        <v>27.73</v>
      </c>
      <c r="H155" s="55">
        <v>80.2</v>
      </c>
      <c r="I155" s="55"/>
      <c r="J155" s="55">
        <f t="shared" si="7"/>
        <v>48.12</v>
      </c>
      <c r="K155" s="55">
        <f t="shared" si="8"/>
        <v>75.85</v>
      </c>
      <c r="L155" s="66">
        <v>10</v>
      </c>
      <c r="M155" s="67"/>
    </row>
    <row r="156" s="39" customFormat="1" ht="30.75" customHeight="1" spans="1:13">
      <c r="A156" s="48">
        <v>153</v>
      </c>
      <c r="B156" s="51" t="s">
        <v>328</v>
      </c>
      <c r="C156" s="52" t="s">
        <v>308</v>
      </c>
      <c r="D156" s="52" t="s">
        <v>62</v>
      </c>
      <c r="E156" s="53" t="s">
        <v>329</v>
      </c>
      <c r="F156" s="51">
        <v>101</v>
      </c>
      <c r="G156" s="55">
        <f t="shared" si="6"/>
        <v>26.93</v>
      </c>
      <c r="H156" s="55">
        <v>81.2</v>
      </c>
      <c r="I156" s="55"/>
      <c r="J156" s="55">
        <f t="shared" si="7"/>
        <v>48.72</v>
      </c>
      <c r="K156" s="55">
        <f t="shared" si="8"/>
        <v>75.65</v>
      </c>
      <c r="L156" s="66">
        <v>11</v>
      </c>
      <c r="M156" s="67"/>
    </row>
    <row r="157" s="39" customFormat="1" ht="30.75" customHeight="1" spans="1:13">
      <c r="A157" s="48">
        <v>154</v>
      </c>
      <c r="B157" s="51" t="s">
        <v>330</v>
      </c>
      <c r="C157" s="52" t="s">
        <v>308</v>
      </c>
      <c r="D157" s="52" t="s">
        <v>62</v>
      </c>
      <c r="E157" s="53" t="s">
        <v>331</v>
      </c>
      <c r="F157" s="51">
        <v>101</v>
      </c>
      <c r="G157" s="55">
        <f t="shared" si="6"/>
        <v>26.93</v>
      </c>
      <c r="H157" s="55">
        <v>81</v>
      </c>
      <c r="I157" s="55"/>
      <c r="J157" s="55">
        <f t="shared" si="7"/>
        <v>48.6</v>
      </c>
      <c r="K157" s="55">
        <f t="shared" si="8"/>
        <v>75.53</v>
      </c>
      <c r="L157" s="66">
        <v>12</v>
      </c>
      <c r="M157" s="67"/>
    </row>
    <row r="158" s="39" customFormat="1" ht="30.75" customHeight="1" spans="1:13">
      <c r="A158" s="48">
        <v>155</v>
      </c>
      <c r="B158" s="51" t="s">
        <v>332</v>
      </c>
      <c r="C158" s="52" t="s">
        <v>308</v>
      </c>
      <c r="D158" s="52" t="s">
        <v>62</v>
      </c>
      <c r="E158" s="53" t="s">
        <v>333</v>
      </c>
      <c r="F158" s="51">
        <v>106</v>
      </c>
      <c r="G158" s="55">
        <f t="shared" si="6"/>
        <v>28.27</v>
      </c>
      <c r="H158" s="55">
        <v>78</v>
      </c>
      <c r="I158" s="55"/>
      <c r="J158" s="55">
        <f t="shared" si="7"/>
        <v>46.8</v>
      </c>
      <c r="K158" s="55">
        <f t="shared" si="8"/>
        <v>75.07</v>
      </c>
      <c r="L158" s="66">
        <v>13</v>
      </c>
      <c r="M158" s="67"/>
    </row>
    <row r="159" s="39" customFormat="1" ht="30.75" customHeight="1" spans="1:13">
      <c r="A159" s="48">
        <v>156</v>
      </c>
      <c r="B159" s="51" t="s">
        <v>334</v>
      </c>
      <c r="C159" s="52" t="s">
        <v>308</v>
      </c>
      <c r="D159" s="52" t="s">
        <v>62</v>
      </c>
      <c r="E159" s="53" t="s">
        <v>335</v>
      </c>
      <c r="F159" s="51">
        <v>105</v>
      </c>
      <c r="G159" s="55">
        <f t="shared" si="6"/>
        <v>28</v>
      </c>
      <c r="H159" s="55">
        <v>77.8</v>
      </c>
      <c r="I159" s="55"/>
      <c r="J159" s="55">
        <f t="shared" si="7"/>
        <v>46.68</v>
      </c>
      <c r="K159" s="55">
        <f t="shared" si="8"/>
        <v>74.68</v>
      </c>
      <c r="L159" s="66">
        <v>14</v>
      </c>
      <c r="M159" s="67"/>
    </row>
    <row r="160" s="39" customFormat="1" ht="30.75" customHeight="1" spans="1:13">
      <c r="A160" s="48">
        <v>157</v>
      </c>
      <c r="B160" s="51" t="s">
        <v>336</v>
      </c>
      <c r="C160" s="52" t="s">
        <v>308</v>
      </c>
      <c r="D160" s="52" t="s">
        <v>62</v>
      </c>
      <c r="E160" s="53" t="s">
        <v>337</v>
      </c>
      <c r="F160" s="51">
        <v>111</v>
      </c>
      <c r="G160" s="55">
        <f t="shared" si="6"/>
        <v>29.6</v>
      </c>
      <c r="H160" s="55">
        <v>75</v>
      </c>
      <c r="I160" s="55"/>
      <c r="J160" s="55">
        <f t="shared" si="7"/>
        <v>45</v>
      </c>
      <c r="K160" s="55">
        <f t="shared" si="8"/>
        <v>74.6</v>
      </c>
      <c r="L160" s="66">
        <v>15</v>
      </c>
      <c r="M160" s="67"/>
    </row>
    <row r="161" s="39" customFormat="1" ht="30.75" customHeight="1" spans="1:13">
      <c r="A161" s="48">
        <v>158</v>
      </c>
      <c r="B161" s="51" t="s">
        <v>338</v>
      </c>
      <c r="C161" s="52" t="s">
        <v>308</v>
      </c>
      <c r="D161" s="52" t="s">
        <v>62</v>
      </c>
      <c r="E161" s="53" t="s">
        <v>339</v>
      </c>
      <c r="F161" s="51">
        <v>105</v>
      </c>
      <c r="G161" s="55">
        <f t="shared" si="6"/>
        <v>28</v>
      </c>
      <c r="H161" s="55">
        <v>77.4</v>
      </c>
      <c r="I161" s="55"/>
      <c r="J161" s="55">
        <f t="shared" si="7"/>
        <v>46.44</v>
      </c>
      <c r="K161" s="55">
        <f t="shared" si="8"/>
        <v>74.44</v>
      </c>
      <c r="L161" s="66">
        <v>16</v>
      </c>
      <c r="M161" s="67"/>
    </row>
    <row r="162" s="39" customFormat="1" ht="30.75" customHeight="1" spans="1:13">
      <c r="A162" s="48">
        <v>159</v>
      </c>
      <c r="B162" s="51" t="s">
        <v>340</v>
      </c>
      <c r="C162" s="52" t="s">
        <v>308</v>
      </c>
      <c r="D162" s="52" t="s">
        <v>62</v>
      </c>
      <c r="E162" s="53" t="s">
        <v>341</v>
      </c>
      <c r="F162" s="51">
        <v>102</v>
      </c>
      <c r="G162" s="55">
        <f t="shared" si="6"/>
        <v>27.2</v>
      </c>
      <c r="H162" s="55">
        <v>78.2</v>
      </c>
      <c r="I162" s="55"/>
      <c r="J162" s="55">
        <f t="shared" si="7"/>
        <v>46.92</v>
      </c>
      <c r="K162" s="55">
        <f t="shared" si="8"/>
        <v>74.12</v>
      </c>
      <c r="L162" s="66">
        <v>17</v>
      </c>
      <c r="M162" s="67"/>
    </row>
    <row r="163" s="39" customFormat="1" ht="30.75" customHeight="1" spans="1:13">
      <c r="A163" s="48">
        <v>160</v>
      </c>
      <c r="B163" s="51" t="s">
        <v>342</v>
      </c>
      <c r="C163" s="52" t="s">
        <v>308</v>
      </c>
      <c r="D163" s="52" t="s">
        <v>62</v>
      </c>
      <c r="E163" s="53" t="s">
        <v>343</v>
      </c>
      <c r="F163" s="51">
        <v>111</v>
      </c>
      <c r="G163" s="55">
        <f t="shared" si="6"/>
        <v>29.6</v>
      </c>
      <c r="H163" s="55">
        <v>74</v>
      </c>
      <c r="I163" s="55"/>
      <c r="J163" s="55">
        <f t="shared" si="7"/>
        <v>44.4</v>
      </c>
      <c r="K163" s="55">
        <f t="shared" si="8"/>
        <v>74</v>
      </c>
      <c r="L163" s="66">
        <v>18</v>
      </c>
      <c r="M163" s="67"/>
    </row>
    <row r="164" s="39" customFormat="1" ht="30.75" customHeight="1" spans="1:13">
      <c r="A164" s="48">
        <v>161</v>
      </c>
      <c r="B164" s="51" t="s">
        <v>344</v>
      </c>
      <c r="C164" s="52" t="s">
        <v>308</v>
      </c>
      <c r="D164" s="52" t="s">
        <v>62</v>
      </c>
      <c r="E164" s="53" t="s">
        <v>345</v>
      </c>
      <c r="F164" s="51">
        <v>115</v>
      </c>
      <c r="G164" s="55">
        <f t="shared" si="6"/>
        <v>30.67</v>
      </c>
      <c r="H164" s="55">
        <v>72.2</v>
      </c>
      <c r="I164" s="55"/>
      <c r="J164" s="55">
        <f t="shared" si="7"/>
        <v>43.32</v>
      </c>
      <c r="K164" s="55">
        <f t="shared" si="8"/>
        <v>73.99</v>
      </c>
      <c r="L164" s="66">
        <v>19</v>
      </c>
      <c r="M164" s="67"/>
    </row>
    <row r="165" s="39" customFormat="1" ht="30.75" customHeight="1" spans="1:13">
      <c r="A165" s="48">
        <v>162</v>
      </c>
      <c r="B165" s="51" t="s">
        <v>346</v>
      </c>
      <c r="C165" s="52" t="s">
        <v>308</v>
      </c>
      <c r="D165" s="52" t="s">
        <v>62</v>
      </c>
      <c r="E165" s="53" t="s">
        <v>347</v>
      </c>
      <c r="F165" s="51">
        <v>106</v>
      </c>
      <c r="G165" s="55">
        <f t="shared" si="6"/>
        <v>28.27</v>
      </c>
      <c r="H165" s="55">
        <v>75.6</v>
      </c>
      <c r="I165" s="55"/>
      <c r="J165" s="55">
        <f t="shared" si="7"/>
        <v>45.36</v>
      </c>
      <c r="K165" s="55">
        <f t="shared" si="8"/>
        <v>73.63</v>
      </c>
      <c r="L165" s="66">
        <v>20</v>
      </c>
      <c r="M165" s="67"/>
    </row>
    <row r="166" s="39" customFormat="1" ht="30.75" customHeight="1" spans="1:13">
      <c r="A166" s="48">
        <v>163</v>
      </c>
      <c r="B166" s="51" t="s">
        <v>348</v>
      </c>
      <c r="C166" s="52" t="s">
        <v>308</v>
      </c>
      <c r="D166" s="52" t="s">
        <v>62</v>
      </c>
      <c r="E166" s="53" t="s">
        <v>349</v>
      </c>
      <c r="F166" s="51">
        <v>101</v>
      </c>
      <c r="G166" s="55">
        <f t="shared" si="6"/>
        <v>26.93</v>
      </c>
      <c r="H166" s="55">
        <v>77.8</v>
      </c>
      <c r="I166" s="55"/>
      <c r="J166" s="55">
        <f t="shared" si="7"/>
        <v>46.68</v>
      </c>
      <c r="K166" s="55">
        <f t="shared" si="8"/>
        <v>73.61</v>
      </c>
      <c r="L166" s="66">
        <v>21</v>
      </c>
      <c r="M166" s="67"/>
    </row>
    <row r="167" s="39" customFormat="1" ht="30.75" customHeight="1" spans="1:13">
      <c r="A167" s="48">
        <v>164</v>
      </c>
      <c r="B167" s="51" t="s">
        <v>350</v>
      </c>
      <c r="C167" s="52" t="s">
        <v>308</v>
      </c>
      <c r="D167" s="52" t="s">
        <v>62</v>
      </c>
      <c r="E167" s="53" t="s">
        <v>351</v>
      </c>
      <c r="F167" s="51">
        <v>108</v>
      </c>
      <c r="G167" s="55">
        <f t="shared" si="6"/>
        <v>28.8</v>
      </c>
      <c r="H167" s="55">
        <v>73.6</v>
      </c>
      <c r="I167" s="55"/>
      <c r="J167" s="55">
        <f t="shared" si="7"/>
        <v>44.16</v>
      </c>
      <c r="K167" s="55">
        <f t="shared" si="8"/>
        <v>72.96</v>
      </c>
      <c r="L167" s="66">
        <v>22</v>
      </c>
      <c r="M167" s="67"/>
    </row>
    <row r="168" s="39" customFormat="1" ht="30.75" customHeight="1" spans="1:13">
      <c r="A168" s="48">
        <v>165</v>
      </c>
      <c r="B168" s="51" t="s">
        <v>352</v>
      </c>
      <c r="C168" s="52" t="s">
        <v>308</v>
      </c>
      <c r="D168" s="52" t="s">
        <v>62</v>
      </c>
      <c r="E168" s="53" t="s">
        <v>353</v>
      </c>
      <c r="F168" s="51">
        <v>102</v>
      </c>
      <c r="G168" s="55">
        <f t="shared" si="6"/>
        <v>27.2</v>
      </c>
      <c r="H168" s="55">
        <v>76</v>
      </c>
      <c r="I168" s="55"/>
      <c r="J168" s="55">
        <f t="shared" si="7"/>
        <v>45.6</v>
      </c>
      <c r="K168" s="55">
        <f t="shared" si="8"/>
        <v>72.8</v>
      </c>
      <c r="L168" s="66">
        <v>23</v>
      </c>
      <c r="M168" s="67"/>
    </row>
    <row r="169" s="39" customFormat="1" ht="30.75" customHeight="1" spans="1:13">
      <c r="A169" s="48">
        <v>166</v>
      </c>
      <c r="B169" s="51" t="s">
        <v>354</v>
      </c>
      <c r="C169" s="52" t="s">
        <v>308</v>
      </c>
      <c r="D169" s="52" t="s">
        <v>62</v>
      </c>
      <c r="E169" s="53" t="s">
        <v>355</v>
      </c>
      <c r="F169" s="51">
        <v>105</v>
      </c>
      <c r="G169" s="55">
        <f t="shared" si="6"/>
        <v>28</v>
      </c>
      <c r="H169" s="55">
        <v>74.2</v>
      </c>
      <c r="I169" s="55"/>
      <c r="J169" s="55">
        <f t="shared" si="7"/>
        <v>44.52</v>
      </c>
      <c r="K169" s="55">
        <f t="shared" si="8"/>
        <v>72.52</v>
      </c>
      <c r="L169" s="66">
        <v>24</v>
      </c>
      <c r="M169" s="67"/>
    </row>
    <row r="170" s="39" customFormat="1" ht="30.75" customHeight="1" spans="1:13">
      <c r="A170" s="48">
        <v>167</v>
      </c>
      <c r="B170" s="51" t="s">
        <v>356</v>
      </c>
      <c r="C170" s="52" t="s">
        <v>308</v>
      </c>
      <c r="D170" s="52" t="s">
        <v>62</v>
      </c>
      <c r="E170" s="53" t="s">
        <v>357</v>
      </c>
      <c r="F170" s="51">
        <v>109</v>
      </c>
      <c r="G170" s="55">
        <f t="shared" si="6"/>
        <v>29.07</v>
      </c>
      <c r="H170" s="55">
        <v>71.4</v>
      </c>
      <c r="I170" s="55"/>
      <c r="J170" s="55">
        <f t="shared" si="7"/>
        <v>42.84</v>
      </c>
      <c r="K170" s="55">
        <f t="shared" si="8"/>
        <v>71.91</v>
      </c>
      <c r="L170" s="66">
        <v>25</v>
      </c>
      <c r="M170" s="67"/>
    </row>
    <row r="171" s="39" customFormat="1" ht="30.75" customHeight="1" spans="1:13">
      <c r="A171" s="48">
        <v>168</v>
      </c>
      <c r="B171" s="51" t="s">
        <v>358</v>
      </c>
      <c r="C171" s="52" t="s">
        <v>308</v>
      </c>
      <c r="D171" s="52" t="s">
        <v>62</v>
      </c>
      <c r="E171" s="53" t="s">
        <v>359</v>
      </c>
      <c r="F171" s="51">
        <v>103</v>
      </c>
      <c r="G171" s="55">
        <f t="shared" si="6"/>
        <v>27.47</v>
      </c>
      <c r="H171" s="55">
        <v>73.8</v>
      </c>
      <c r="I171" s="55"/>
      <c r="J171" s="55">
        <f t="shared" si="7"/>
        <v>44.28</v>
      </c>
      <c r="K171" s="55">
        <f t="shared" si="8"/>
        <v>71.75</v>
      </c>
      <c r="L171" s="66">
        <v>26</v>
      </c>
      <c r="M171" s="67"/>
    </row>
    <row r="172" s="39" customFormat="1" ht="30.75" customHeight="1" spans="1:13">
      <c r="A172" s="48">
        <v>169</v>
      </c>
      <c r="B172" s="51" t="s">
        <v>360</v>
      </c>
      <c r="C172" s="52" t="s">
        <v>308</v>
      </c>
      <c r="D172" s="52" t="s">
        <v>62</v>
      </c>
      <c r="E172" s="53" t="s">
        <v>361</v>
      </c>
      <c r="F172" s="51">
        <v>113</v>
      </c>
      <c r="G172" s="55">
        <f t="shared" si="6"/>
        <v>30.13</v>
      </c>
      <c r="H172" s="55">
        <v>68.4</v>
      </c>
      <c r="I172" s="55"/>
      <c r="J172" s="55">
        <f t="shared" si="7"/>
        <v>41.04</v>
      </c>
      <c r="K172" s="55">
        <f t="shared" si="8"/>
        <v>71.17</v>
      </c>
      <c r="L172" s="66">
        <v>27</v>
      </c>
      <c r="M172" s="67"/>
    </row>
    <row r="173" s="39" customFormat="1" ht="30.75" customHeight="1" spans="1:13">
      <c r="A173" s="48">
        <v>170</v>
      </c>
      <c r="B173" s="51" t="s">
        <v>362</v>
      </c>
      <c r="C173" s="52" t="s">
        <v>308</v>
      </c>
      <c r="D173" s="52" t="s">
        <v>62</v>
      </c>
      <c r="E173" s="53" t="s">
        <v>363</v>
      </c>
      <c r="F173" s="51">
        <v>103</v>
      </c>
      <c r="G173" s="55">
        <f t="shared" si="6"/>
        <v>27.47</v>
      </c>
      <c r="H173" s="55">
        <v>71.8</v>
      </c>
      <c r="I173" s="55"/>
      <c r="J173" s="55">
        <f t="shared" si="7"/>
        <v>43.08</v>
      </c>
      <c r="K173" s="55">
        <f t="shared" si="8"/>
        <v>70.55</v>
      </c>
      <c r="L173" s="66">
        <v>28</v>
      </c>
      <c r="M173" s="67"/>
    </row>
    <row r="174" s="39" customFormat="1" ht="30.75" customHeight="1" spans="1:13">
      <c r="A174" s="48">
        <v>171</v>
      </c>
      <c r="B174" s="51" t="s">
        <v>364</v>
      </c>
      <c r="C174" s="52" t="s">
        <v>308</v>
      </c>
      <c r="D174" s="52" t="s">
        <v>62</v>
      </c>
      <c r="E174" s="53" t="s">
        <v>365</v>
      </c>
      <c r="F174" s="51">
        <v>118</v>
      </c>
      <c r="G174" s="55">
        <f t="shared" si="6"/>
        <v>31.47</v>
      </c>
      <c r="H174" s="55">
        <v>65</v>
      </c>
      <c r="I174" s="55"/>
      <c r="J174" s="55">
        <f t="shared" si="7"/>
        <v>39</v>
      </c>
      <c r="K174" s="55">
        <f t="shared" si="8"/>
        <v>70.47</v>
      </c>
      <c r="L174" s="66">
        <v>29</v>
      </c>
      <c r="M174" s="67"/>
    </row>
    <row r="175" s="39" customFormat="1" ht="30.75" customHeight="1" spans="1:13">
      <c r="A175" s="48">
        <v>172</v>
      </c>
      <c r="B175" s="51" t="s">
        <v>366</v>
      </c>
      <c r="C175" s="52" t="s">
        <v>308</v>
      </c>
      <c r="D175" s="52" t="s">
        <v>62</v>
      </c>
      <c r="E175" s="53" t="s">
        <v>367</v>
      </c>
      <c r="F175" s="51">
        <v>101</v>
      </c>
      <c r="G175" s="55">
        <f t="shared" si="6"/>
        <v>26.93</v>
      </c>
      <c r="H175" s="55">
        <v>71.4</v>
      </c>
      <c r="I175" s="55"/>
      <c r="J175" s="55">
        <f t="shared" si="7"/>
        <v>42.84</v>
      </c>
      <c r="K175" s="55">
        <f t="shared" si="8"/>
        <v>69.77</v>
      </c>
      <c r="L175" s="66">
        <v>30</v>
      </c>
      <c r="M175" s="67"/>
    </row>
    <row r="176" s="39" customFormat="1" ht="30.75" customHeight="1" spans="1:13">
      <c r="A176" s="48">
        <v>173</v>
      </c>
      <c r="B176" s="51" t="s">
        <v>368</v>
      </c>
      <c r="C176" s="52" t="s">
        <v>308</v>
      </c>
      <c r="D176" s="52" t="s">
        <v>62</v>
      </c>
      <c r="E176" s="53" t="s">
        <v>369</v>
      </c>
      <c r="F176" s="51">
        <v>101</v>
      </c>
      <c r="G176" s="55">
        <f t="shared" si="6"/>
        <v>26.93</v>
      </c>
      <c r="H176" s="55">
        <v>67.4</v>
      </c>
      <c r="I176" s="55"/>
      <c r="J176" s="55">
        <f t="shared" si="7"/>
        <v>40.44</v>
      </c>
      <c r="K176" s="55">
        <f t="shared" si="8"/>
        <v>67.37</v>
      </c>
      <c r="L176" s="66">
        <v>31</v>
      </c>
      <c r="M176" s="67"/>
    </row>
    <row r="177" s="39" customFormat="1" ht="30.75" customHeight="1" spans="1:13">
      <c r="A177" s="48">
        <v>174</v>
      </c>
      <c r="B177" s="51" t="s">
        <v>370</v>
      </c>
      <c r="C177" s="52" t="s">
        <v>308</v>
      </c>
      <c r="D177" s="52" t="s">
        <v>110</v>
      </c>
      <c r="E177" s="53" t="s">
        <v>371</v>
      </c>
      <c r="F177" s="51">
        <v>121</v>
      </c>
      <c r="G177" s="55">
        <f t="shared" si="6"/>
        <v>32.27</v>
      </c>
      <c r="H177" s="55">
        <v>82.2</v>
      </c>
      <c r="I177" s="55"/>
      <c r="J177" s="55">
        <f t="shared" si="7"/>
        <v>49.32</v>
      </c>
      <c r="K177" s="55">
        <f t="shared" si="8"/>
        <v>81.59</v>
      </c>
      <c r="L177" s="66">
        <v>1</v>
      </c>
      <c r="M177" s="67" t="s">
        <v>19</v>
      </c>
    </row>
    <row r="178" s="39" customFormat="1" ht="30.75" customHeight="1" spans="1:13">
      <c r="A178" s="48">
        <v>175</v>
      </c>
      <c r="B178" s="51" t="s">
        <v>372</v>
      </c>
      <c r="C178" s="52" t="s">
        <v>308</v>
      </c>
      <c r="D178" s="52" t="s">
        <v>110</v>
      </c>
      <c r="E178" s="53" t="s">
        <v>373</v>
      </c>
      <c r="F178" s="51">
        <v>116</v>
      </c>
      <c r="G178" s="55">
        <f t="shared" si="6"/>
        <v>30.93</v>
      </c>
      <c r="H178" s="55">
        <v>81</v>
      </c>
      <c r="I178" s="55"/>
      <c r="J178" s="55">
        <f t="shared" si="7"/>
        <v>48.6</v>
      </c>
      <c r="K178" s="55">
        <f t="shared" si="8"/>
        <v>79.53</v>
      </c>
      <c r="L178" s="66">
        <v>2</v>
      </c>
      <c r="M178" s="67" t="s">
        <v>19</v>
      </c>
    </row>
    <row r="179" s="39" customFormat="1" ht="30.75" customHeight="1" spans="1:13">
      <c r="A179" s="48">
        <v>176</v>
      </c>
      <c r="B179" s="51" t="s">
        <v>374</v>
      </c>
      <c r="C179" s="52" t="s">
        <v>308</v>
      </c>
      <c r="D179" s="52" t="s">
        <v>110</v>
      </c>
      <c r="E179" s="53" t="s">
        <v>375</v>
      </c>
      <c r="F179" s="51">
        <v>126</v>
      </c>
      <c r="G179" s="55">
        <f t="shared" si="6"/>
        <v>33.6</v>
      </c>
      <c r="H179" s="55">
        <v>75.4</v>
      </c>
      <c r="I179" s="55"/>
      <c r="J179" s="55">
        <f t="shared" si="7"/>
        <v>45.24</v>
      </c>
      <c r="K179" s="55">
        <f t="shared" si="8"/>
        <v>78.84</v>
      </c>
      <c r="L179" s="66">
        <v>3</v>
      </c>
      <c r="M179" s="67" t="s">
        <v>19</v>
      </c>
    </row>
    <row r="180" s="39" customFormat="1" ht="30.75" customHeight="1" spans="1:13">
      <c r="A180" s="48">
        <v>177</v>
      </c>
      <c r="B180" s="51" t="s">
        <v>376</v>
      </c>
      <c r="C180" s="52" t="s">
        <v>308</v>
      </c>
      <c r="D180" s="52" t="s">
        <v>110</v>
      </c>
      <c r="E180" s="53" t="s">
        <v>377</v>
      </c>
      <c r="F180" s="51">
        <v>109</v>
      </c>
      <c r="G180" s="55">
        <f t="shared" si="6"/>
        <v>29.07</v>
      </c>
      <c r="H180" s="55">
        <v>82.6</v>
      </c>
      <c r="I180" s="55"/>
      <c r="J180" s="55">
        <f t="shared" si="7"/>
        <v>49.56</v>
      </c>
      <c r="K180" s="55">
        <f t="shared" si="8"/>
        <v>78.63</v>
      </c>
      <c r="L180" s="66">
        <v>4</v>
      </c>
      <c r="M180" s="67" t="s">
        <v>19</v>
      </c>
    </row>
    <row r="181" s="39" customFormat="1" ht="30.75" customHeight="1" spans="1:13">
      <c r="A181" s="48">
        <v>178</v>
      </c>
      <c r="B181" s="51" t="s">
        <v>378</v>
      </c>
      <c r="C181" s="52" t="s">
        <v>308</v>
      </c>
      <c r="D181" s="52" t="s">
        <v>110</v>
      </c>
      <c r="E181" s="53" t="s">
        <v>379</v>
      </c>
      <c r="F181" s="51">
        <v>113</v>
      </c>
      <c r="G181" s="55">
        <f t="shared" si="6"/>
        <v>30.13</v>
      </c>
      <c r="H181" s="55">
        <v>80.8</v>
      </c>
      <c r="I181" s="55"/>
      <c r="J181" s="55">
        <f t="shared" si="7"/>
        <v>48.48</v>
      </c>
      <c r="K181" s="55">
        <f t="shared" si="8"/>
        <v>78.61</v>
      </c>
      <c r="L181" s="66">
        <v>5</v>
      </c>
      <c r="M181" s="67" t="s">
        <v>19</v>
      </c>
    </row>
    <row r="182" s="39" customFormat="1" ht="30.75" customHeight="1" spans="1:13">
      <c r="A182" s="48">
        <v>179</v>
      </c>
      <c r="B182" s="51" t="s">
        <v>380</v>
      </c>
      <c r="C182" s="52" t="s">
        <v>308</v>
      </c>
      <c r="D182" s="52" t="s">
        <v>110</v>
      </c>
      <c r="E182" s="53" t="s">
        <v>381</v>
      </c>
      <c r="F182" s="51">
        <v>109</v>
      </c>
      <c r="G182" s="55">
        <f t="shared" si="6"/>
        <v>29.07</v>
      </c>
      <c r="H182" s="55">
        <v>81.2</v>
      </c>
      <c r="I182" s="55"/>
      <c r="J182" s="55">
        <f t="shared" si="7"/>
        <v>48.72</v>
      </c>
      <c r="K182" s="55">
        <f t="shared" si="8"/>
        <v>77.79</v>
      </c>
      <c r="L182" s="66">
        <v>6</v>
      </c>
      <c r="M182" s="67"/>
    </row>
    <row r="183" s="39" customFormat="1" ht="30.75" customHeight="1" spans="1:13">
      <c r="A183" s="48">
        <v>180</v>
      </c>
      <c r="B183" s="51" t="s">
        <v>382</v>
      </c>
      <c r="C183" s="52" t="s">
        <v>308</v>
      </c>
      <c r="D183" s="52" t="s">
        <v>110</v>
      </c>
      <c r="E183" s="53" t="s">
        <v>383</v>
      </c>
      <c r="F183" s="51">
        <v>108</v>
      </c>
      <c r="G183" s="55">
        <f t="shared" si="6"/>
        <v>28.8</v>
      </c>
      <c r="H183" s="55">
        <v>81.4</v>
      </c>
      <c r="I183" s="55"/>
      <c r="J183" s="55">
        <f t="shared" si="7"/>
        <v>48.84</v>
      </c>
      <c r="K183" s="55">
        <f t="shared" si="8"/>
        <v>77.64</v>
      </c>
      <c r="L183" s="66">
        <v>7</v>
      </c>
      <c r="M183" s="67"/>
    </row>
    <row r="184" s="39" customFormat="1" ht="30.75" customHeight="1" spans="1:13">
      <c r="A184" s="48">
        <v>181</v>
      </c>
      <c r="B184" s="51" t="s">
        <v>384</v>
      </c>
      <c r="C184" s="52" t="s">
        <v>308</v>
      </c>
      <c r="D184" s="52" t="s">
        <v>110</v>
      </c>
      <c r="E184" s="53" t="s">
        <v>385</v>
      </c>
      <c r="F184" s="51">
        <v>109</v>
      </c>
      <c r="G184" s="55">
        <f t="shared" si="6"/>
        <v>29.07</v>
      </c>
      <c r="H184" s="55">
        <v>77.2</v>
      </c>
      <c r="I184" s="55"/>
      <c r="J184" s="55">
        <f t="shared" si="7"/>
        <v>46.32</v>
      </c>
      <c r="K184" s="55">
        <f t="shared" si="8"/>
        <v>75.39</v>
      </c>
      <c r="L184" s="66">
        <v>8</v>
      </c>
      <c r="M184" s="67"/>
    </row>
    <row r="185" s="39" customFormat="1" ht="30.75" customHeight="1" spans="1:13">
      <c r="A185" s="48">
        <v>182</v>
      </c>
      <c r="B185" s="51" t="s">
        <v>386</v>
      </c>
      <c r="C185" s="52" t="s">
        <v>308</v>
      </c>
      <c r="D185" s="52" t="s">
        <v>110</v>
      </c>
      <c r="E185" s="53" t="s">
        <v>387</v>
      </c>
      <c r="F185" s="51">
        <v>107</v>
      </c>
      <c r="G185" s="55">
        <f t="shared" si="6"/>
        <v>28.53</v>
      </c>
      <c r="H185" s="55">
        <v>77.4</v>
      </c>
      <c r="I185" s="55"/>
      <c r="J185" s="55">
        <f t="shared" si="7"/>
        <v>46.44</v>
      </c>
      <c r="K185" s="55">
        <f t="shared" si="8"/>
        <v>74.97</v>
      </c>
      <c r="L185" s="66">
        <v>9</v>
      </c>
      <c r="M185" s="67"/>
    </row>
    <row r="186" s="39" customFormat="1" ht="30.75" customHeight="1" spans="1:13">
      <c r="A186" s="48">
        <v>183</v>
      </c>
      <c r="B186" s="51" t="s">
        <v>388</v>
      </c>
      <c r="C186" s="52" t="s">
        <v>308</v>
      </c>
      <c r="D186" s="52" t="s">
        <v>110</v>
      </c>
      <c r="E186" s="53" t="s">
        <v>389</v>
      </c>
      <c r="F186" s="51">
        <v>104</v>
      </c>
      <c r="G186" s="55">
        <f t="shared" si="6"/>
        <v>27.73</v>
      </c>
      <c r="H186" s="55">
        <v>78.2</v>
      </c>
      <c r="I186" s="55"/>
      <c r="J186" s="55">
        <f t="shared" si="7"/>
        <v>46.92</v>
      </c>
      <c r="K186" s="55">
        <f t="shared" si="8"/>
        <v>74.65</v>
      </c>
      <c r="L186" s="66">
        <v>10</v>
      </c>
      <c r="M186" s="67"/>
    </row>
    <row r="187" s="39" customFormat="1" ht="30.75" customHeight="1" spans="1:13">
      <c r="A187" s="48">
        <v>184</v>
      </c>
      <c r="B187" s="51" t="s">
        <v>390</v>
      </c>
      <c r="C187" s="52" t="s">
        <v>308</v>
      </c>
      <c r="D187" s="52" t="s">
        <v>110</v>
      </c>
      <c r="E187" s="53" t="s">
        <v>391</v>
      </c>
      <c r="F187" s="51">
        <v>111</v>
      </c>
      <c r="G187" s="55">
        <f t="shared" si="6"/>
        <v>29.6</v>
      </c>
      <c r="H187" s="55">
        <v>74</v>
      </c>
      <c r="I187" s="55"/>
      <c r="J187" s="55">
        <f t="shared" si="7"/>
        <v>44.4</v>
      </c>
      <c r="K187" s="55">
        <f t="shared" si="8"/>
        <v>74</v>
      </c>
      <c r="L187" s="66">
        <v>11</v>
      </c>
      <c r="M187" s="67"/>
    </row>
    <row r="188" s="39" customFormat="1" ht="30.75" customHeight="1" spans="1:13">
      <c r="A188" s="48">
        <v>185</v>
      </c>
      <c r="B188" s="51" t="s">
        <v>392</v>
      </c>
      <c r="C188" s="52" t="s">
        <v>308</v>
      </c>
      <c r="D188" s="52" t="s">
        <v>110</v>
      </c>
      <c r="E188" s="53" t="s">
        <v>393</v>
      </c>
      <c r="F188" s="51">
        <v>109</v>
      </c>
      <c r="G188" s="55">
        <f t="shared" si="6"/>
        <v>29.07</v>
      </c>
      <c r="H188" s="55">
        <v>74.4</v>
      </c>
      <c r="I188" s="55"/>
      <c r="J188" s="55">
        <f t="shared" si="7"/>
        <v>44.64</v>
      </c>
      <c r="K188" s="55">
        <f t="shared" si="8"/>
        <v>73.71</v>
      </c>
      <c r="L188" s="66">
        <v>12</v>
      </c>
      <c r="M188" s="67"/>
    </row>
    <row r="189" s="39" customFormat="1" ht="30.75" customHeight="1" spans="1:13">
      <c r="A189" s="48">
        <v>186</v>
      </c>
      <c r="B189" s="51" t="s">
        <v>394</v>
      </c>
      <c r="C189" s="52" t="s">
        <v>308</v>
      </c>
      <c r="D189" s="52" t="s">
        <v>110</v>
      </c>
      <c r="E189" s="53" t="s">
        <v>395</v>
      </c>
      <c r="F189" s="51">
        <v>104</v>
      </c>
      <c r="G189" s="55">
        <f t="shared" si="6"/>
        <v>27.73</v>
      </c>
      <c r="H189" s="55">
        <v>76.4</v>
      </c>
      <c r="I189" s="55"/>
      <c r="J189" s="55">
        <f t="shared" si="7"/>
        <v>45.84</v>
      </c>
      <c r="K189" s="55">
        <f t="shared" si="8"/>
        <v>73.57</v>
      </c>
      <c r="L189" s="66">
        <v>13</v>
      </c>
      <c r="M189" s="67"/>
    </row>
    <row r="190" s="39" customFormat="1" ht="30.75" customHeight="1" spans="1:13">
      <c r="A190" s="48">
        <v>187</v>
      </c>
      <c r="B190" s="51" t="s">
        <v>396</v>
      </c>
      <c r="C190" s="52" t="s">
        <v>308</v>
      </c>
      <c r="D190" s="52" t="s">
        <v>110</v>
      </c>
      <c r="E190" s="53" t="s">
        <v>397</v>
      </c>
      <c r="F190" s="51">
        <v>105</v>
      </c>
      <c r="G190" s="55">
        <f t="shared" si="6"/>
        <v>28</v>
      </c>
      <c r="H190" s="55">
        <v>75.4</v>
      </c>
      <c r="I190" s="55"/>
      <c r="J190" s="55">
        <f t="shared" si="7"/>
        <v>45.24</v>
      </c>
      <c r="K190" s="55">
        <f t="shared" si="8"/>
        <v>73.24</v>
      </c>
      <c r="L190" s="66">
        <v>14</v>
      </c>
      <c r="M190" s="67"/>
    </row>
    <row r="191" s="39" customFormat="1" ht="30.75" customHeight="1" spans="1:13">
      <c r="A191" s="48">
        <v>188</v>
      </c>
      <c r="B191" s="51" t="s">
        <v>398</v>
      </c>
      <c r="C191" s="52" t="s">
        <v>308</v>
      </c>
      <c r="D191" s="52" t="s">
        <v>110</v>
      </c>
      <c r="E191" s="53" t="s">
        <v>399</v>
      </c>
      <c r="F191" s="51">
        <v>107</v>
      </c>
      <c r="G191" s="55">
        <f t="shared" si="6"/>
        <v>28.53</v>
      </c>
      <c r="H191" s="55">
        <v>74.2</v>
      </c>
      <c r="I191" s="55"/>
      <c r="J191" s="55">
        <f t="shared" si="7"/>
        <v>44.52</v>
      </c>
      <c r="K191" s="55">
        <f t="shared" si="8"/>
        <v>73.05</v>
      </c>
      <c r="L191" s="66">
        <v>15</v>
      </c>
      <c r="M191" s="67"/>
    </row>
    <row r="192" s="39" customFormat="1" ht="30.75" customHeight="1" spans="1:13">
      <c r="A192" s="48">
        <v>189</v>
      </c>
      <c r="B192" s="51" t="s">
        <v>400</v>
      </c>
      <c r="C192" s="52" t="s">
        <v>308</v>
      </c>
      <c r="D192" s="52" t="s">
        <v>110</v>
      </c>
      <c r="E192" s="53" t="s">
        <v>401</v>
      </c>
      <c r="F192" s="51">
        <v>105</v>
      </c>
      <c r="G192" s="55">
        <f t="shared" si="6"/>
        <v>28</v>
      </c>
      <c r="H192" s="55">
        <v>75</v>
      </c>
      <c r="I192" s="55"/>
      <c r="J192" s="55">
        <f t="shared" si="7"/>
        <v>45</v>
      </c>
      <c r="K192" s="55">
        <f t="shared" si="8"/>
        <v>73</v>
      </c>
      <c r="L192" s="66">
        <v>16</v>
      </c>
      <c r="M192" s="67"/>
    </row>
    <row r="193" s="39" customFormat="1" ht="30.75" customHeight="1" spans="1:13">
      <c r="A193" s="48">
        <v>190</v>
      </c>
      <c r="B193" s="51" t="s">
        <v>402</v>
      </c>
      <c r="C193" s="52" t="s">
        <v>308</v>
      </c>
      <c r="D193" s="52" t="s">
        <v>110</v>
      </c>
      <c r="E193" s="53" t="s">
        <v>403</v>
      </c>
      <c r="F193" s="51">
        <v>107</v>
      </c>
      <c r="G193" s="55">
        <f t="shared" si="6"/>
        <v>28.53</v>
      </c>
      <c r="H193" s="55">
        <v>74</v>
      </c>
      <c r="I193" s="55"/>
      <c r="J193" s="55">
        <f t="shared" si="7"/>
        <v>44.4</v>
      </c>
      <c r="K193" s="55">
        <f t="shared" si="8"/>
        <v>72.93</v>
      </c>
      <c r="L193" s="66">
        <v>17</v>
      </c>
      <c r="M193" s="67"/>
    </row>
    <row r="194" s="39" customFormat="1" ht="30.75" customHeight="1" spans="1:13">
      <c r="A194" s="48">
        <v>191</v>
      </c>
      <c r="B194" s="51" t="s">
        <v>404</v>
      </c>
      <c r="C194" s="52" t="s">
        <v>308</v>
      </c>
      <c r="D194" s="52" t="s">
        <v>110</v>
      </c>
      <c r="E194" s="53" t="s">
        <v>405</v>
      </c>
      <c r="F194" s="51">
        <v>105</v>
      </c>
      <c r="G194" s="55">
        <f t="shared" si="6"/>
        <v>28</v>
      </c>
      <c r="H194" s="55">
        <v>73.8</v>
      </c>
      <c r="I194" s="55"/>
      <c r="J194" s="55">
        <f t="shared" si="7"/>
        <v>44.28</v>
      </c>
      <c r="K194" s="55">
        <f t="shared" si="8"/>
        <v>72.28</v>
      </c>
      <c r="L194" s="66">
        <v>18</v>
      </c>
      <c r="M194" s="67"/>
    </row>
    <row r="195" s="39" customFormat="1" ht="30.75" customHeight="1" spans="1:13">
      <c r="A195" s="48">
        <v>192</v>
      </c>
      <c r="B195" s="51" t="s">
        <v>406</v>
      </c>
      <c r="C195" s="52" t="s">
        <v>308</v>
      </c>
      <c r="D195" s="52" t="s">
        <v>110</v>
      </c>
      <c r="E195" s="53" t="s">
        <v>407</v>
      </c>
      <c r="F195" s="51">
        <v>116</v>
      </c>
      <c r="G195" s="55">
        <f t="shared" si="6"/>
        <v>30.93</v>
      </c>
      <c r="H195" s="55">
        <v>68.6</v>
      </c>
      <c r="I195" s="55"/>
      <c r="J195" s="55">
        <f t="shared" si="7"/>
        <v>41.16</v>
      </c>
      <c r="K195" s="55">
        <f t="shared" si="8"/>
        <v>72.09</v>
      </c>
      <c r="L195" s="66">
        <v>19</v>
      </c>
      <c r="M195" s="67"/>
    </row>
    <row r="196" s="39" customFormat="1" ht="30.75" customHeight="1" spans="1:13">
      <c r="A196" s="48">
        <v>193</v>
      </c>
      <c r="B196" s="51" t="s">
        <v>408</v>
      </c>
      <c r="C196" s="52" t="s">
        <v>308</v>
      </c>
      <c r="D196" s="52" t="s">
        <v>110</v>
      </c>
      <c r="E196" s="53" t="s">
        <v>409</v>
      </c>
      <c r="F196" s="51">
        <v>113</v>
      </c>
      <c r="G196" s="55">
        <f t="shared" ref="G196:G259" si="9">ROUND(F196/150*100*0.4,2)</f>
        <v>30.13</v>
      </c>
      <c r="H196" s="55">
        <v>68.6</v>
      </c>
      <c r="I196" s="55"/>
      <c r="J196" s="55">
        <f t="shared" ref="J196:J259" si="10">ROUND(H196*0.6,2)</f>
        <v>41.16</v>
      </c>
      <c r="K196" s="55">
        <f t="shared" ref="K196:K259" si="11">G196+J196</f>
        <v>71.29</v>
      </c>
      <c r="L196" s="66">
        <v>20</v>
      </c>
      <c r="M196" s="67"/>
    </row>
    <row r="197" s="39" customFormat="1" ht="30.75" customHeight="1" spans="1:13">
      <c r="A197" s="48">
        <v>194</v>
      </c>
      <c r="B197" s="59" t="s">
        <v>410</v>
      </c>
      <c r="C197" s="60" t="s">
        <v>308</v>
      </c>
      <c r="D197" s="60" t="s">
        <v>110</v>
      </c>
      <c r="E197" s="61" t="s">
        <v>411</v>
      </c>
      <c r="F197" s="51">
        <v>102</v>
      </c>
      <c r="G197" s="55">
        <f t="shared" si="9"/>
        <v>27.2</v>
      </c>
      <c r="H197" s="55">
        <v>73.4</v>
      </c>
      <c r="I197" s="55"/>
      <c r="J197" s="55">
        <f t="shared" si="10"/>
        <v>44.04</v>
      </c>
      <c r="K197" s="55">
        <f t="shared" si="11"/>
        <v>71.24</v>
      </c>
      <c r="L197" s="66">
        <v>21</v>
      </c>
      <c r="M197" s="67"/>
    </row>
    <row r="198" s="39" customFormat="1" ht="30.75" customHeight="1" spans="1:13">
      <c r="A198" s="48">
        <v>195</v>
      </c>
      <c r="B198" s="51" t="s">
        <v>412</v>
      </c>
      <c r="C198" s="52" t="s">
        <v>308</v>
      </c>
      <c r="D198" s="52" t="s">
        <v>110</v>
      </c>
      <c r="E198" s="53" t="s">
        <v>413</v>
      </c>
      <c r="F198" s="51">
        <v>105</v>
      </c>
      <c r="G198" s="55">
        <f t="shared" si="9"/>
        <v>28</v>
      </c>
      <c r="H198" s="55">
        <v>70</v>
      </c>
      <c r="I198" s="55"/>
      <c r="J198" s="55">
        <f t="shared" si="10"/>
        <v>42</v>
      </c>
      <c r="K198" s="55">
        <f t="shared" si="11"/>
        <v>70</v>
      </c>
      <c r="L198" s="66">
        <v>22</v>
      </c>
      <c r="M198" s="67"/>
    </row>
    <row r="199" s="39" customFormat="1" ht="30.75" customHeight="1" spans="1:13">
      <c r="A199" s="48">
        <v>196</v>
      </c>
      <c r="B199" s="51" t="s">
        <v>414</v>
      </c>
      <c r="C199" s="52" t="s">
        <v>308</v>
      </c>
      <c r="D199" s="52" t="s">
        <v>110</v>
      </c>
      <c r="E199" s="53" t="s">
        <v>415</v>
      </c>
      <c r="F199" s="51">
        <v>107</v>
      </c>
      <c r="G199" s="55">
        <f t="shared" si="9"/>
        <v>28.53</v>
      </c>
      <c r="H199" s="55">
        <v>68.8</v>
      </c>
      <c r="I199" s="55"/>
      <c r="J199" s="55">
        <f t="shared" si="10"/>
        <v>41.28</v>
      </c>
      <c r="K199" s="55">
        <f t="shared" si="11"/>
        <v>69.81</v>
      </c>
      <c r="L199" s="66">
        <v>23</v>
      </c>
      <c r="M199" s="67"/>
    </row>
    <row r="200" s="39" customFormat="1" ht="30.75" customHeight="1" spans="1:13">
      <c r="A200" s="48">
        <v>197</v>
      </c>
      <c r="B200" s="51" t="s">
        <v>416</v>
      </c>
      <c r="C200" s="52" t="s">
        <v>308</v>
      </c>
      <c r="D200" s="52" t="s">
        <v>110</v>
      </c>
      <c r="E200" s="53" t="s">
        <v>417</v>
      </c>
      <c r="F200" s="51">
        <v>109</v>
      </c>
      <c r="G200" s="55">
        <f t="shared" si="9"/>
        <v>29.07</v>
      </c>
      <c r="H200" s="55">
        <v>67</v>
      </c>
      <c r="I200" s="55"/>
      <c r="J200" s="55">
        <f t="shared" si="10"/>
        <v>40.2</v>
      </c>
      <c r="K200" s="55">
        <f t="shared" si="11"/>
        <v>69.27</v>
      </c>
      <c r="L200" s="66">
        <v>24</v>
      </c>
      <c r="M200" s="67"/>
    </row>
    <row r="201" s="39" customFormat="1" ht="30.75" customHeight="1" spans="1:13">
      <c r="A201" s="48">
        <v>198</v>
      </c>
      <c r="B201" s="51" t="s">
        <v>418</v>
      </c>
      <c r="C201" s="52" t="s">
        <v>308</v>
      </c>
      <c r="D201" s="52" t="s">
        <v>110</v>
      </c>
      <c r="E201" s="53" t="s">
        <v>419</v>
      </c>
      <c r="F201" s="51">
        <v>103</v>
      </c>
      <c r="G201" s="55">
        <f t="shared" si="9"/>
        <v>27.47</v>
      </c>
      <c r="H201" s="55">
        <v>62</v>
      </c>
      <c r="I201" s="55"/>
      <c r="J201" s="55">
        <f t="shared" si="10"/>
        <v>37.2</v>
      </c>
      <c r="K201" s="55">
        <f t="shared" si="11"/>
        <v>64.67</v>
      </c>
      <c r="L201" s="66">
        <v>25</v>
      </c>
      <c r="M201" s="67"/>
    </row>
    <row r="202" s="39" customFormat="1" ht="30.75" customHeight="1" spans="1:13">
      <c r="A202" s="48">
        <v>199</v>
      </c>
      <c r="B202" s="59" t="s">
        <v>420</v>
      </c>
      <c r="C202" s="60" t="s">
        <v>308</v>
      </c>
      <c r="D202" s="60" t="s">
        <v>110</v>
      </c>
      <c r="E202" s="61" t="s">
        <v>421</v>
      </c>
      <c r="F202" s="51">
        <v>102</v>
      </c>
      <c r="G202" s="55">
        <f t="shared" si="9"/>
        <v>27.2</v>
      </c>
      <c r="H202" s="55">
        <v>62.2</v>
      </c>
      <c r="I202" s="55"/>
      <c r="J202" s="55">
        <f t="shared" si="10"/>
        <v>37.32</v>
      </c>
      <c r="K202" s="55">
        <f t="shared" si="11"/>
        <v>64.52</v>
      </c>
      <c r="L202" s="66">
        <v>26</v>
      </c>
      <c r="M202" s="67"/>
    </row>
    <row r="203" s="39" customFormat="1" ht="30.75" customHeight="1" spans="1:13">
      <c r="A203" s="48">
        <v>200</v>
      </c>
      <c r="B203" s="51" t="s">
        <v>422</v>
      </c>
      <c r="C203" s="52" t="s">
        <v>308</v>
      </c>
      <c r="D203" s="52" t="s">
        <v>110</v>
      </c>
      <c r="E203" s="53" t="s">
        <v>423</v>
      </c>
      <c r="F203" s="51">
        <v>125</v>
      </c>
      <c r="G203" s="55">
        <f t="shared" si="9"/>
        <v>33.33</v>
      </c>
      <c r="H203" s="55">
        <v>0</v>
      </c>
      <c r="I203" s="55"/>
      <c r="J203" s="55">
        <f t="shared" si="10"/>
        <v>0</v>
      </c>
      <c r="K203" s="55">
        <f t="shared" si="11"/>
        <v>33.33</v>
      </c>
      <c r="L203" s="66">
        <v>27</v>
      </c>
      <c r="M203" s="67"/>
    </row>
    <row r="204" s="39" customFormat="1" ht="30.75" customHeight="1" spans="1:13">
      <c r="A204" s="48">
        <v>201</v>
      </c>
      <c r="B204" s="51" t="s">
        <v>424</v>
      </c>
      <c r="C204" s="52" t="s">
        <v>425</v>
      </c>
      <c r="D204" s="52" t="s">
        <v>62</v>
      </c>
      <c r="E204" s="53" t="s">
        <v>426</v>
      </c>
      <c r="F204" s="51">
        <v>111</v>
      </c>
      <c r="G204" s="55">
        <f t="shared" si="9"/>
        <v>29.6</v>
      </c>
      <c r="H204" s="55">
        <v>85.2</v>
      </c>
      <c r="I204" s="55"/>
      <c r="J204" s="55">
        <f t="shared" si="10"/>
        <v>51.12</v>
      </c>
      <c r="K204" s="55">
        <f t="shared" si="11"/>
        <v>80.72</v>
      </c>
      <c r="L204" s="66">
        <v>1</v>
      </c>
      <c r="M204" s="67" t="s">
        <v>19</v>
      </c>
    </row>
    <row r="205" s="39" customFormat="1" ht="30.75" customHeight="1" spans="1:13">
      <c r="A205" s="48">
        <v>202</v>
      </c>
      <c r="B205" s="51" t="s">
        <v>427</v>
      </c>
      <c r="C205" s="52" t="s">
        <v>425</v>
      </c>
      <c r="D205" s="52" t="s">
        <v>62</v>
      </c>
      <c r="E205" s="53" t="s">
        <v>428</v>
      </c>
      <c r="F205" s="51">
        <v>115</v>
      </c>
      <c r="G205" s="55">
        <f t="shared" si="9"/>
        <v>30.67</v>
      </c>
      <c r="H205" s="55">
        <v>81.6</v>
      </c>
      <c r="I205" s="55"/>
      <c r="J205" s="55">
        <f t="shared" si="10"/>
        <v>48.96</v>
      </c>
      <c r="K205" s="55">
        <f t="shared" si="11"/>
        <v>79.63</v>
      </c>
      <c r="L205" s="66">
        <v>2</v>
      </c>
      <c r="M205" s="67" t="s">
        <v>19</v>
      </c>
    </row>
    <row r="206" s="39" customFormat="1" ht="30.75" customHeight="1" spans="1:13">
      <c r="A206" s="48">
        <v>203</v>
      </c>
      <c r="B206" s="51" t="s">
        <v>429</v>
      </c>
      <c r="C206" s="52" t="s">
        <v>425</v>
      </c>
      <c r="D206" s="52" t="s">
        <v>62</v>
      </c>
      <c r="E206" s="53" t="s">
        <v>430</v>
      </c>
      <c r="F206" s="51">
        <v>106</v>
      </c>
      <c r="G206" s="55">
        <f t="shared" si="9"/>
        <v>28.27</v>
      </c>
      <c r="H206" s="55">
        <v>85.6</v>
      </c>
      <c r="I206" s="55"/>
      <c r="J206" s="55">
        <f t="shared" si="10"/>
        <v>51.36</v>
      </c>
      <c r="K206" s="55">
        <f t="shared" si="11"/>
        <v>79.63</v>
      </c>
      <c r="L206" s="66">
        <v>2</v>
      </c>
      <c r="M206" s="67" t="s">
        <v>19</v>
      </c>
    </row>
    <row r="207" s="39" customFormat="1" ht="30.75" customHeight="1" spans="1:13">
      <c r="A207" s="48">
        <v>204</v>
      </c>
      <c r="B207" s="51" t="s">
        <v>431</v>
      </c>
      <c r="C207" s="52" t="s">
        <v>425</v>
      </c>
      <c r="D207" s="52" t="s">
        <v>62</v>
      </c>
      <c r="E207" s="53" t="s">
        <v>432</v>
      </c>
      <c r="F207" s="51">
        <v>115</v>
      </c>
      <c r="G207" s="55">
        <f t="shared" si="9"/>
        <v>30.67</v>
      </c>
      <c r="H207" s="55">
        <v>80</v>
      </c>
      <c r="I207" s="55"/>
      <c r="J207" s="55">
        <f t="shared" si="10"/>
        <v>48</v>
      </c>
      <c r="K207" s="55">
        <f t="shared" si="11"/>
        <v>78.67</v>
      </c>
      <c r="L207" s="66">
        <v>4</v>
      </c>
      <c r="M207" s="67" t="s">
        <v>19</v>
      </c>
    </row>
    <row r="208" s="39" customFormat="1" ht="30.75" customHeight="1" spans="1:13">
      <c r="A208" s="48">
        <v>205</v>
      </c>
      <c r="B208" s="51" t="s">
        <v>433</v>
      </c>
      <c r="C208" s="52" t="s">
        <v>425</v>
      </c>
      <c r="D208" s="52" t="s">
        <v>62</v>
      </c>
      <c r="E208" s="53" t="s">
        <v>434</v>
      </c>
      <c r="F208" s="51">
        <v>108</v>
      </c>
      <c r="G208" s="55">
        <f t="shared" si="9"/>
        <v>28.8</v>
      </c>
      <c r="H208" s="55">
        <v>78.6</v>
      </c>
      <c r="I208" s="55"/>
      <c r="J208" s="55">
        <f t="shared" si="10"/>
        <v>47.16</v>
      </c>
      <c r="K208" s="55">
        <f t="shared" si="11"/>
        <v>75.96</v>
      </c>
      <c r="L208" s="66">
        <v>5</v>
      </c>
      <c r="M208" s="67"/>
    </row>
    <row r="209" s="39" customFormat="1" ht="30.75" customHeight="1" spans="1:13">
      <c r="A209" s="48">
        <v>206</v>
      </c>
      <c r="B209" s="51" t="s">
        <v>435</v>
      </c>
      <c r="C209" s="52" t="s">
        <v>425</v>
      </c>
      <c r="D209" s="52" t="s">
        <v>62</v>
      </c>
      <c r="E209" s="53" t="s">
        <v>436</v>
      </c>
      <c r="F209" s="51">
        <v>99</v>
      </c>
      <c r="G209" s="55">
        <f t="shared" si="9"/>
        <v>26.4</v>
      </c>
      <c r="H209" s="55">
        <v>82.4</v>
      </c>
      <c r="I209" s="55"/>
      <c r="J209" s="55">
        <f t="shared" si="10"/>
        <v>49.44</v>
      </c>
      <c r="K209" s="55">
        <f t="shared" si="11"/>
        <v>75.84</v>
      </c>
      <c r="L209" s="66">
        <v>6</v>
      </c>
      <c r="M209" s="67"/>
    </row>
    <row r="210" s="39" customFormat="1" ht="30.75" customHeight="1" spans="1:13">
      <c r="A210" s="48">
        <v>207</v>
      </c>
      <c r="B210" s="51" t="s">
        <v>437</v>
      </c>
      <c r="C210" s="52" t="s">
        <v>425</v>
      </c>
      <c r="D210" s="52" t="s">
        <v>62</v>
      </c>
      <c r="E210" s="53" t="s">
        <v>438</v>
      </c>
      <c r="F210" s="51">
        <v>108</v>
      </c>
      <c r="G210" s="55">
        <f t="shared" si="9"/>
        <v>28.8</v>
      </c>
      <c r="H210" s="55">
        <v>75.6</v>
      </c>
      <c r="I210" s="55"/>
      <c r="J210" s="55">
        <f t="shared" si="10"/>
        <v>45.36</v>
      </c>
      <c r="K210" s="55">
        <f t="shared" si="11"/>
        <v>74.16</v>
      </c>
      <c r="L210" s="66">
        <v>7</v>
      </c>
      <c r="M210" s="67"/>
    </row>
    <row r="211" s="39" customFormat="1" ht="30.75" customHeight="1" spans="1:13">
      <c r="A211" s="48">
        <v>208</v>
      </c>
      <c r="B211" s="51" t="s">
        <v>439</v>
      </c>
      <c r="C211" s="52" t="s">
        <v>425</v>
      </c>
      <c r="D211" s="52" t="s">
        <v>62</v>
      </c>
      <c r="E211" s="53" t="s">
        <v>440</v>
      </c>
      <c r="F211" s="51">
        <v>110</v>
      </c>
      <c r="G211" s="55">
        <f t="shared" si="9"/>
        <v>29.33</v>
      </c>
      <c r="H211" s="55">
        <v>74.4</v>
      </c>
      <c r="I211" s="55"/>
      <c r="J211" s="55">
        <f t="shared" si="10"/>
        <v>44.64</v>
      </c>
      <c r="K211" s="55">
        <f t="shared" si="11"/>
        <v>73.97</v>
      </c>
      <c r="L211" s="66">
        <v>8</v>
      </c>
      <c r="M211" s="67"/>
    </row>
    <row r="212" s="39" customFormat="1" ht="30.75" customHeight="1" spans="1:13">
      <c r="A212" s="48">
        <v>209</v>
      </c>
      <c r="B212" s="51" t="s">
        <v>441</v>
      </c>
      <c r="C212" s="52" t="s">
        <v>425</v>
      </c>
      <c r="D212" s="52" t="s">
        <v>62</v>
      </c>
      <c r="E212" s="53" t="s">
        <v>442</v>
      </c>
      <c r="F212" s="51">
        <v>96</v>
      </c>
      <c r="G212" s="55">
        <f t="shared" si="9"/>
        <v>25.6</v>
      </c>
      <c r="H212" s="55">
        <v>78.6</v>
      </c>
      <c r="I212" s="55"/>
      <c r="J212" s="55">
        <f t="shared" si="10"/>
        <v>47.16</v>
      </c>
      <c r="K212" s="55">
        <f t="shared" si="11"/>
        <v>72.76</v>
      </c>
      <c r="L212" s="66">
        <v>9</v>
      </c>
      <c r="M212" s="67"/>
    </row>
    <row r="213" s="39" customFormat="1" ht="30.75" customHeight="1" spans="1:13">
      <c r="A213" s="48">
        <v>210</v>
      </c>
      <c r="B213" s="51" t="s">
        <v>443</v>
      </c>
      <c r="C213" s="52" t="s">
        <v>425</v>
      </c>
      <c r="D213" s="52" t="s">
        <v>62</v>
      </c>
      <c r="E213" s="53" t="s">
        <v>444</v>
      </c>
      <c r="F213" s="51">
        <v>100</v>
      </c>
      <c r="G213" s="55">
        <f t="shared" si="9"/>
        <v>26.67</v>
      </c>
      <c r="H213" s="55">
        <v>76.8</v>
      </c>
      <c r="I213" s="55"/>
      <c r="J213" s="55">
        <f t="shared" si="10"/>
        <v>46.08</v>
      </c>
      <c r="K213" s="55">
        <f t="shared" si="11"/>
        <v>72.75</v>
      </c>
      <c r="L213" s="66">
        <v>10</v>
      </c>
      <c r="M213" s="67"/>
    </row>
    <row r="214" s="39" customFormat="1" ht="30.75" customHeight="1" spans="1:13">
      <c r="A214" s="48">
        <v>211</v>
      </c>
      <c r="B214" s="51" t="s">
        <v>445</v>
      </c>
      <c r="C214" s="52" t="s">
        <v>425</v>
      </c>
      <c r="D214" s="52" t="s">
        <v>62</v>
      </c>
      <c r="E214" s="53" t="s">
        <v>446</v>
      </c>
      <c r="F214" s="51">
        <v>106</v>
      </c>
      <c r="G214" s="55">
        <f t="shared" si="9"/>
        <v>28.27</v>
      </c>
      <c r="H214" s="55">
        <v>73.6</v>
      </c>
      <c r="I214" s="55"/>
      <c r="J214" s="55">
        <f t="shared" si="10"/>
        <v>44.16</v>
      </c>
      <c r="K214" s="55">
        <f t="shared" si="11"/>
        <v>72.43</v>
      </c>
      <c r="L214" s="66">
        <v>11</v>
      </c>
      <c r="M214" s="67"/>
    </row>
    <row r="215" s="39" customFormat="1" ht="30.75" customHeight="1" spans="1:13">
      <c r="A215" s="48">
        <v>212</v>
      </c>
      <c r="B215" s="51" t="s">
        <v>447</v>
      </c>
      <c r="C215" s="52" t="s">
        <v>425</v>
      </c>
      <c r="D215" s="52" t="s">
        <v>62</v>
      </c>
      <c r="E215" s="53" t="s">
        <v>448</v>
      </c>
      <c r="F215" s="51">
        <v>106</v>
      </c>
      <c r="G215" s="55">
        <f t="shared" si="9"/>
        <v>28.27</v>
      </c>
      <c r="H215" s="55">
        <v>72.8</v>
      </c>
      <c r="I215" s="55"/>
      <c r="J215" s="55">
        <f t="shared" si="10"/>
        <v>43.68</v>
      </c>
      <c r="K215" s="55">
        <f t="shared" si="11"/>
        <v>71.95</v>
      </c>
      <c r="L215" s="66">
        <v>12</v>
      </c>
      <c r="M215" s="67"/>
    </row>
    <row r="216" s="39" customFormat="1" ht="30.75" customHeight="1" spans="1:13">
      <c r="A216" s="48">
        <v>213</v>
      </c>
      <c r="B216" s="59" t="s">
        <v>449</v>
      </c>
      <c r="C216" s="60" t="s">
        <v>425</v>
      </c>
      <c r="D216" s="60" t="s">
        <v>62</v>
      </c>
      <c r="E216" s="61" t="s">
        <v>450</v>
      </c>
      <c r="F216" s="51">
        <v>93</v>
      </c>
      <c r="G216" s="55">
        <f t="shared" si="9"/>
        <v>24.8</v>
      </c>
      <c r="H216" s="55">
        <v>77.6</v>
      </c>
      <c r="I216" s="55"/>
      <c r="J216" s="55">
        <f t="shared" si="10"/>
        <v>46.56</v>
      </c>
      <c r="K216" s="55">
        <f t="shared" si="11"/>
        <v>71.36</v>
      </c>
      <c r="L216" s="66">
        <v>13</v>
      </c>
      <c r="M216" s="67"/>
    </row>
    <row r="217" s="39" customFormat="1" ht="30.75" customHeight="1" spans="1:13">
      <c r="A217" s="48">
        <v>214</v>
      </c>
      <c r="B217" s="51" t="s">
        <v>451</v>
      </c>
      <c r="C217" s="52" t="s">
        <v>425</v>
      </c>
      <c r="D217" s="52" t="s">
        <v>62</v>
      </c>
      <c r="E217" s="53" t="s">
        <v>452</v>
      </c>
      <c r="F217" s="51">
        <v>104</v>
      </c>
      <c r="G217" s="55">
        <f t="shared" si="9"/>
        <v>27.73</v>
      </c>
      <c r="H217" s="55">
        <v>70.8</v>
      </c>
      <c r="I217" s="55"/>
      <c r="J217" s="55">
        <f t="shared" si="10"/>
        <v>42.48</v>
      </c>
      <c r="K217" s="55">
        <f t="shared" si="11"/>
        <v>70.21</v>
      </c>
      <c r="L217" s="66">
        <v>14</v>
      </c>
      <c r="M217" s="67"/>
    </row>
    <row r="218" s="39" customFormat="1" ht="30.75" customHeight="1" spans="1:13">
      <c r="A218" s="48">
        <v>215</v>
      </c>
      <c r="B218" s="51" t="s">
        <v>453</v>
      </c>
      <c r="C218" s="52" t="s">
        <v>425</v>
      </c>
      <c r="D218" s="52" t="s">
        <v>62</v>
      </c>
      <c r="E218" s="53" t="s">
        <v>454</v>
      </c>
      <c r="F218" s="51">
        <v>98</v>
      </c>
      <c r="G218" s="55">
        <f t="shared" si="9"/>
        <v>26.13</v>
      </c>
      <c r="H218" s="55">
        <v>73</v>
      </c>
      <c r="I218" s="55"/>
      <c r="J218" s="55">
        <f t="shared" si="10"/>
        <v>43.8</v>
      </c>
      <c r="K218" s="55">
        <f t="shared" si="11"/>
        <v>69.93</v>
      </c>
      <c r="L218" s="66">
        <v>15</v>
      </c>
      <c r="M218" s="67"/>
    </row>
    <row r="219" s="39" customFormat="1" ht="30.75" customHeight="1" spans="1:13">
      <c r="A219" s="48">
        <v>216</v>
      </c>
      <c r="B219" s="51" t="s">
        <v>455</v>
      </c>
      <c r="C219" s="52" t="s">
        <v>425</v>
      </c>
      <c r="D219" s="52" t="s">
        <v>62</v>
      </c>
      <c r="E219" s="53" t="s">
        <v>456</v>
      </c>
      <c r="F219" s="51">
        <v>97</v>
      </c>
      <c r="G219" s="55">
        <f t="shared" si="9"/>
        <v>25.87</v>
      </c>
      <c r="H219" s="55">
        <v>72.4</v>
      </c>
      <c r="I219" s="55"/>
      <c r="J219" s="55">
        <f t="shared" si="10"/>
        <v>43.44</v>
      </c>
      <c r="K219" s="55">
        <f t="shared" si="11"/>
        <v>69.31</v>
      </c>
      <c r="L219" s="66">
        <v>16</v>
      </c>
      <c r="M219" s="67"/>
    </row>
    <row r="220" s="39" customFormat="1" ht="30.75" customHeight="1" spans="1:13">
      <c r="A220" s="48">
        <v>217</v>
      </c>
      <c r="B220" s="51" t="s">
        <v>457</v>
      </c>
      <c r="C220" s="52" t="s">
        <v>425</v>
      </c>
      <c r="D220" s="52" t="s">
        <v>62</v>
      </c>
      <c r="E220" s="53" t="s">
        <v>458</v>
      </c>
      <c r="F220" s="51">
        <v>98</v>
      </c>
      <c r="G220" s="55">
        <f t="shared" si="9"/>
        <v>26.13</v>
      </c>
      <c r="H220" s="55">
        <v>71.8</v>
      </c>
      <c r="I220" s="55"/>
      <c r="J220" s="55">
        <f t="shared" si="10"/>
        <v>43.08</v>
      </c>
      <c r="K220" s="55">
        <f t="shared" si="11"/>
        <v>69.21</v>
      </c>
      <c r="L220" s="66">
        <v>17</v>
      </c>
      <c r="M220" s="67"/>
    </row>
    <row r="221" s="39" customFormat="1" ht="30.75" customHeight="1" spans="1:13">
      <c r="A221" s="48">
        <v>218</v>
      </c>
      <c r="B221" s="51" t="s">
        <v>459</v>
      </c>
      <c r="C221" s="52" t="s">
        <v>425</v>
      </c>
      <c r="D221" s="52" t="s">
        <v>62</v>
      </c>
      <c r="E221" s="53" t="s">
        <v>460</v>
      </c>
      <c r="F221" s="51">
        <v>98</v>
      </c>
      <c r="G221" s="55">
        <f t="shared" si="9"/>
        <v>26.13</v>
      </c>
      <c r="H221" s="55">
        <v>70.8</v>
      </c>
      <c r="I221" s="55"/>
      <c r="J221" s="55">
        <f t="shared" si="10"/>
        <v>42.48</v>
      </c>
      <c r="K221" s="55">
        <f t="shared" si="11"/>
        <v>68.61</v>
      </c>
      <c r="L221" s="66">
        <v>18</v>
      </c>
      <c r="M221" s="67"/>
    </row>
    <row r="222" s="39" customFormat="1" ht="30.75" customHeight="1" spans="1:13">
      <c r="A222" s="48">
        <v>219</v>
      </c>
      <c r="B222" s="51" t="s">
        <v>461</v>
      </c>
      <c r="C222" s="52" t="s">
        <v>425</v>
      </c>
      <c r="D222" s="52" t="s">
        <v>62</v>
      </c>
      <c r="E222" s="53" t="s">
        <v>462</v>
      </c>
      <c r="F222" s="51">
        <v>95</v>
      </c>
      <c r="G222" s="55">
        <f t="shared" si="9"/>
        <v>25.33</v>
      </c>
      <c r="H222" s="55">
        <v>71.2</v>
      </c>
      <c r="I222" s="55"/>
      <c r="J222" s="55">
        <f t="shared" si="10"/>
        <v>42.72</v>
      </c>
      <c r="K222" s="55">
        <f t="shared" si="11"/>
        <v>68.05</v>
      </c>
      <c r="L222" s="66">
        <v>19</v>
      </c>
      <c r="M222" s="67"/>
    </row>
    <row r="223" s="39" customFormat="1" ht="30.75" customHeight="1" spans="1:13">
      <c r="A223" s="48">
        <v>220</v>
      </c>
      <c r="B223" s="51" t="s">
        <v>463</v>
      </c>
      <c r="C223" s="52" t="s">
        <v>425</v>
      </c>
      <c r="D223" s="52" t="s">
        <v>62</v>
      </c>
      <c r="E223" s="53" t="s">
        <v>464</v>
      </c>
      <c r="F223" s="51">
        <v>100</v>
      </c>
      <c r="G223" s="55">
        <f t="shared" si="9"/>
        <v>26.67</v>
      </c>
      <c r="H223" s="55">
        <v>65.6</v>
      </c>
      <c r="I223" s="55"/>
      <c r="J223" s="55">
        <f t="shared" si="10"/>
        <v>39.36</v>
      </c>
      <c r="K223" s="55">
        <f t="shared" si="11"/>
        <v>66.03</v>
      </c>
      <c r="L223" s="66">
        <v>20</v>
      </c>
      <c r="M223" s="67"/>
    </row>
    <row r="224" s="39" customFormat="1" ht="30.75" customHeight="1" spans="1:13">
      <c r="A224" s="48">
        <v>221</v>
      </c>
      <c r="B224" s="51" t="s">
        <v>465</v>
      </c>
      <c r="C224" s="52" t="s">
        <v>425</v>
      </c>
      <c r="D224" s="52" t="s">
        <v>62</v>
      </c>
      <c r="E224" s="53" t="s">
        <v>466</v>
      </c>
      <c r="F224" s="51">
        <v>97</v>
      </c>
      <c r="G224" s="55">
        <f t="shared" si="9"/>
        <v>25.87</v>
      </c>
      <c r="H224" s="55">
        <v>0</v>
      </c>
      <c r="I224" s="55"/>
      <c r="J224" s="55">
        <f t="shared" si="10"/>
        <v>0</v>
      </c>
      <c r="K224" s="55">
        <f t="shared" si="11"/>
        <v>25.87</v>
      </c>
      <c r="L224" s="66">
        <v>21</v>
      </c>
      <c r="M224" s="67"/>
    </row>
    <row r="225" s="39" customFormat="1" ht="30.75" customHeight="1" spans="1:13">
      <c r="A225" s="48">
        <v>222</v>
      </c>
      <c r="B225" s="51" t="s">
        <v>467</v>
      </c>
      <c r="C225" s="52" t="s">
        <v>468</v>
      </c>
      <c r="D225" s="52" t="s">
        <v>62</v>
      </c>
      <c r="E225" s="53" t="s">
        <v>469</v>
      </c>
      <c r="F225" s="51">
        <v>115</v>
      </c>
      <c r="G225" s="55">
        <f t="shared" si="9"/>
        <v>30.67</v>
      </c>
      <c r="H225" s="55">
        <v>85.6</v>
      </c>
      <c r="I225" s="55"/>
      <c r="J225" s="55">
        <f t="shared" si="10"/>
        <v>51.36</v>
      </c>
      <c r="K225" s="55">
        <f t="shared" si="11"/>
        <v>82.03</v>
      </c>
      <c r="L225" s="66">
        <v>1</v>
      </c>
      <c r="M225" s="67" t="s">
        <v>19</v>
      </c>
    </row>
    <row r="226" s="39" customFormat="1" ht="30.75" customHeight="1" spans="1:13">
      <c r="A226" s="48">
        <v>223</v>
      </c>
      <c r="B226" s="51" t="s">
        <v>470</v>
      </c>
      <c r="C226" s="52" t="s">
        <v>468</v>
      </c>
      <c r="D226" s="52" t="s">
        <v>62</v>
      </c>
      <c r="E226" s="53" t="s">
        <v>471</v>
      </c>
      <c r="F226" s="51">
        <v>109</v>
      </c>
      <c r="G226" s="55">
        <f t="shared" si="9"/>
        <v>29.07</v>
      </c>
      <c r="H226" s="55">
        <v>86.4</v>
      </c>
      <c r="I226" s="55"/>
      <c r="J226" s="55">
        <f t="shared" si="10"/>
        <v>51.84</v>
      </c>
      <c r="K226" s="55">
        <f t="shared" si="11"/>
        <v>80.91</v>
      </c>
      <c r="L226" s="66">
        <v>2</v>
      </c>
      <c r="M226" s="67" t="s">
        <v>19</v>
      </c>
    </row>
    <row r="227" s="39" customFormat="1" ht="30.75" customHeight="1" spans="1:13">
      <c r="A227" s="48">
        <v>224</v>
      </c>
      <c r="B227" s="51" t="s">
        <v>472</v>
      </c>
      <c r="C227" s="52" t="s">
        <v>468</v>
      </c>
      <c r="D227" s="52" t="s">
        <v>62</v>
      </c>
      <c r="E227" s="53" t="s">
        <v>473</v>
      </c>
      <c r="F227" s="51">
        <v>95</v>
      </c>
      <c r="G227" s="55">
        <f t="shared" si="9"/>
        <v>25.33</v>
      </c>
      <c r="H227" s="55">
        <v>91.8</v>
      </c>
      <c r="I227" s="55"/>
      <c r="J227" s="55">
        <f t="shared" si="10"/>
        <v>55.08</v>
      </c>
      <c r="K227" s="55">
        <f t="shared" si="11"/>
        <v>80.41</v>
      </c>
      <c r="L227" s="66">
        <v>3</v>
      </c>
      <c r="M227" s="67" t="s">
        <v>19</v>
      </c>
    </row>
    <row r="228" s="39" customFormat="1" ht="30.75" customHeight="1" spans="1:13">
      <c r="A228" s="48">
        <v>225</v>
      </c>
      <c r="B228" s="51" t="s">
        <v>474</v>
      </c>
      <c r="C228" s="52" t="s">
        <v>468</v>
      </c>
      <c r="D228" s="52" t="s">
        <v>62</v>
      </c>
      <c r="E228" s="53" t="s">
        <v>475</v>
      </c>
      <c r="F228" s="51">
        <v>116</v>
      </c>
      <c r="G228" s="55">
        <f t="shared" si="9"/>
        <v>30.93</v>
      </c>
      <c r="H228" s="55">
        <v>79.4</v>
      </c>
      <c r="I228" s="55"/>
      <c r="J228" s="55">
        <f t="shared" si="10"/>
        <v>47.64</v>
      </c>
      <c r="K228" s="55">
        <f t="shared" si="11"/>
        <v>78.57</v>
      </c>
      <c r="L228" s="66">
        <v>4</v>
      </c>
      <c r="M228" s="67"/>
    </row>
    <row r="229" s="39" customFormat="1" ht="30.75" customHeight="1" spans="1:13">
      <c r="A229" s="48">
        <v>226</v>
      </c>
      <c r="B229" s="51" t="s">
        <v>476</v>
      </c>
      <c r="C229" s="52" t="s">
        <v>468</v>
      </c>
      <c r="D229" s="52" t="s">
        <v>62</v>
      </c>
      <c r="E229" s="53" t="s">
        <v>477</v>
      </c>
      <c r="F229" s="51">
        <v>106</v>
      </c>
      <c r="G229" s="55">
        <f t="shared" si="9"/>
        <v>28.27</v>
      </c>
      <c r="H229" s="55">
        <v>83.2</v>
      </c>
      <c r="I229" s="55"/>
      <c r="J229" s="55">
        <f t="shared" si="10"/>
        <v>49.92</v>
      </c>
      <c r="K229" s="55">
        <f t="shared" si="11"/>
        <v>78.19</v>
      </c>
      <c r="L229" s="66">
        <v>5</v>
      </c>
      <c r="M229" s="67"/>
    </row>
    <row r="230" s="39" customFormat="1" ht="30.75" customHeight="1" spans="1:13">
      <c r="A230" s="48">
        <v>227</v>
      </c>
      <c r="B230" s="51" t="s">
        <v>478</v>
      </c>
      <c r="C230" s="52" t="s">
        <v>468</v>
      </c>
      <c r="D230" s="52" t="s">
        <v>62</v>
      </c>
      <c r="E230" s="53" t="s">
        <v>479</v>
      </c>
      <c r="F230" s="51">
        <v>102</v>
      </c>
      <c r="G230" s="55">
        <f t="shared" si="9"/>
        <v>27.2</v>
      </c>
      <c r="H230" s="55">
        <v>82.2</v>
      </c>
      <c r="I230" s="55"/>
      <c r="J230" s="55">
        <f t="shared" si="10"/>
        <v>49.32</v>
      </c>
      <c r="K230" s="55">
        <f t="shared" si="11"/>
        <v>76.52</v>
      </c>
      <c r="L230" s="66">
        <v>6</v>
      </c>
      <c r="M230" s="67"/>
    </row>
    <row r="231" s="39" customFormat="1" ht="30.75" customHeight="1" spans="1:13">
      <c r="A231" s="48">
        <v>228</v>
      </c>
      <c r="B231" s="51" t="s">
        <v>480</v>
      </c>
      <c r="C231" s="52" t="s">
        <v>468</v>
      </c>
      <c r="D231" s="52" t="s">
        <v>62</v>
      </c>
      <c r="E231" s="53" t="s">
        <v>481</v>
      </c>
      <c r="F231" s="51">
        <v>100</v>
      </c>
      <c r="G231" s="55">
        <f t="shared" si="9"/>
        <v>26.67</v>
      </c>
      <c r="H231" s="55">
        <v>82.4</v>
      </c>
      <c r="I231" s="55"/>
      <c r="J231" s="55">
        <f t="shared" si="10"/>
        <v>49.44</v>
      </c>
      <c r="K231" s="55">
        <f t="shared" si="11"/>
        <v>76.11</v>
      </c>
      <c r="L231" s="66">
        <v>7</v>
      </c>
      <c r="M231" s="67"/>
    </row>
    <row r="232" s="39" customFormat="1" ht="30.75" customHeight="1" spans="1:13">
      <c r="A232" s="48">
        <v>229</v>
      </c>
      <c r="B232" s="51" t="s">
        <v>482</v>
      </c>
      <c r="C232" s="52" t="s">
        <v>468</v>
      </c>
      <c r="D232" s="52" t="s">
        <v>62</v>
      </c>
      <c r="E232" s="53" t="s">
        <v>483</v>
      </c>
      <c r="F232" s="51">
        <v>100</v>
      </c>
      <c r="G232" s="55">
        <f t="shared" si="9"/>
        <v>26.67</v>
      </c>
      <c r="H232" s="55">
        <v>82.4</v>
      </c>
      <c r="I232" s="55"/>
      <c r="J232" s="55">
        <f t="shared" si="10"/>
        <v>49.44</v>
      </c>
      <c r="K232" s="55">
        <f t="shared" si="11"/>
        <v>76.11</v>
      </c>
      <c r="L232" s="66">
        <v>7</v>
      </c>
      <c r="M232" s="67"/>
    </row>
    <row r="233" s="39" customFormat="1" ht="30.75" customHeight="1" spans="1:13">
      <c r="A233" s="48">
        <v>230</v>
      </c>
      <c r="B233" s="51" t="s">
        <v>484</v>
      </c>
      <c r="C233" s="52" t="s">
        <v>468</v>
      </c>
      <c r="D233" s="52" t="s">
        <v>62</v>
      </c>
      <c r="E233" s="53" t="s">
        <v>485</v>
      </c>
      <c r="F233" s="51">
        <v>95</v>
      </c>
      <c r="G233" s="55">
        <f t="shared" si="9"/>
        <v>25.33</v>
      </c>
      <c r="H233" s="55">
        <v>83.8</v>
      </c>
      <c r="I233" s="55"/>
      <c r="J233" s="55">
        <f t="shared" si="10"/>
        <v>50.28</v>
      </c>
      <c r="K233" s="55">
        <f t="shared" si="11"/>
        <v>75.61</v>
      </c>
      <c r="L233" s="66">
        <v>9</v>
      </c>
      <c r="M233" s="67"/>
    </row>
    <row r="234" s="39" customFormat="1" ht="30.75" customHeight="1" spans="1:13">
      <c r="A234" s="48">
        <v>231</v>
      </c>
      <c r="B234" s="51" t="s">
        <v>486</v>
      </c>
      <c r="C234" s="52" t="s">
        <v>468</v>
      </c>
      <c r="D234" s="52" t="s">
        <v>62</v>
      </c>
      <c r="E234" s="53" t="s">
        <v>487</v>
      </c>
      <c r="F234" s="51">
        <v>94</v>
      </c>
      <c r="G234" s="55">
        <f t="shared" si="9"/>
        <v>25.07</v>
      </c>
      <c r="H234" s="55">
        <v>84.2</v>
      </c>
      <c r="I234" s="55"/>
      <c r="J234" s="55">
        <f t="shared" si="10"/>
        <v>50.52</v>
      </c>
      <c r="K234" s="55">
        <f t="shared" si="11"/>
        <v>75.59</v>
      </c>
      <c r="L234" s="66">
        <v>10</v>
      </c>
      <c r="M234" s="67"/>
    </row>
    <row r="235" s="39" customFormat="1" ht="30.75" customHeight="1" spans="1:13">
      <c r="A235" s="48">
        <v>232</v>
      </c>
      <c r="B235" s="51" t="s">
        <v>488</v>
      </c>
      <c r="C235" s="52" t="s">
        <v>468</v>
      </c>
      <c r="D235" s="52" t="s">
        <v>62</v>
      </c>
      <c r="E235" s="53" t="s">
        <v>489</v>
      </c>
      <c r="F235" s="51">
        <v>94</v>
      </c>
      <c r="G235" s="55">
        <f t="shared" si="9"/>
        <v>25.07</v>
      </c>
      <c r="H235" s="55">
        <v>83.8</v>
      </c>
      <c r="I235" s="55"/>
      <c r="J235" s="55">
        <f t="shared" si="10"/>
        <v>50.28</v>
      </c>
      <c r="K235" s="55">
        <f t="shared" si="11"/>
        <v>75.35</v>
      </c>
      <c r="L235" s="66">
        <v>11</v>
      </c>
      <c r="M235" s="67"/>
    </row>
    <row r="236" s="39" customFormat="1" ht="30.75" customHeight="1" spans="1:13">
      <c r="A236" s="48">
        <v>233</v>
      </c>
      <c r="B236" s="51" t="s">
        <v>490</v>
      </c>
      <c r="C236" s="52" t="s">
        <v>468</v>
      </c>
      <c r="D236" s="52" t="s">
        <v>62</v>
      </c>
      <c r="E236" s="53" t="s">
        <v>491</v>
      </c>
      <c r="F236" s="51">
        <v>99</v>
      </c>
      <c r="G236" s="55">
        <f t="shared" si="9"/>
        <v>26.4</v>
      </c>
      <c r="H236" s="55">
        <v>80.8</v>
      </c>
      <c r="I236" s="55"/>
      <c r="J236" s="55">
        <f t="shared" si="10"/>
        <v>48.48</v>
      </c>
      <c r="K236" s="55">
        <f t="shared" si="11"/>
        <v>74.88</v>
      </c>
      <c r="L236" s="66">
        <v>12</v>
      </c>
      <c r="M236" s="67"/>
    </row>
    <row r="237" s="39" customFormat="1" ht="30.75" customHeight="1" spans="1:13">
      <c r="A237" s="48">
        <v>234</v>
      </c>
      <c r="B237" s="51" t="s">
        <v>492</v>
      </c>
      <c r="C237" s="52" t="s">
        <v>468</v>
      </c>
      <c r="D237" s="52" t="s">
        <v>62</v>
      </c>
      <c r="E237" s="53" t="s">
        <v>493</v>
      </c>
      <c r="F237" s="51">
        <v>93</v>
      </c>
      <c r="G237" s="55">
        <f t="shared" si="9"/>
        <v>24.8</v>
      </c>
      <c r="H237" s="55">
        <v>82.6</v>
      </c>
      <c r="I237" s="55"/>
      <c r="J237" s="55">
        <f t="shared" si="10"/>
        <v>49.56</v>
      </c>
      <c r="K237" s="55">
        <f t="shared" si="11"/>
        <v>74.36</v>
      </c>
      <c r="L237" s="66">
        <v>13</v>
      </c>
      <c r="M237" s="67"/>
    </row>
    <row r="238" s="39" customFormat="1" ht="30.75" customHeight="1" spans="1:13">
      <c r="A238" s="48">
        <v>235</v>
      </c>
      <c r="B238" s="51" t="s">
        <v>494</v>
      </c>
      <c r="C238" s="52" t="s">
        <v>468</v>
      </c>
      <c r="D238" s="52" t="s">
        <v>62</v>
      </c>
      <c r="E238" s="53" t="s">
        <v>495</v>
      </c>
      <c r="F238" s="51">
        <v>94</v>
      </c>
      <c r="G238" s="55">
        <f t="shared" si="9"/>
        <v>25.07</v>
      </c>
      <c r="H238" s="55">
        <v>81.8</v>
      </c>
      <c r="I238" s="55"/>
      <c r="J238" s="55">
        <f t="shared" si="10"/>
        <v>49.08</v>
      </c>
      <c r="K238" s="55">
        <f t="shared" si="11"/>
        <v>74.15</v>
      </c>
      <c r="L238" s="66">
        <v>14</v>
      </c>
      <c r="M238" s="67"/>
    </row>
    <row r="239" s="39" customFormat="1" ht="30.75" customHeight="1" spans="1:13">
      <c r="A239" s="48">
        <v>236</v>
      </c>
      <c r="B239" s="51" t="s">
        <v>496</v>
      </c>
      <c r="C239" s="52" t="s">
        <v>468</v>
      </c>
      <c r="D239" s="52" t="s">
        <v>62</v>
      </c>
      <c r="E239" s="53" t="s">
        <v>497</v>
      </c>
      <c r="F239" s="51">
        <v>97</v>
      </c>
      <c r="G239" s="55">
        <f t="shared" si="9"/>
        <v>25.87</v>
      </c>
      <c r="H239" s="55">
        <v>73</v>
      </c>
      <c r="I239" s="55"/>
      <c r="J239" s="55">
        <f t="shared" si="10"/>
        <v>43.8</v>
      </c>
      <c r="K239" s="55">
        <f t="shared" si="11"/>
        <v>69.67</v>
      </c>
      <c r="L239" s="66">
        <v>15</v>
      </c>
      <c r="M239" s="67"/>
    </row>
    <row r="240" s="39" customFormat="1" ht="30.75" customHeight="1" spans="1:13">
      <c r="A240" s="48">
        <v>237</v>
      </c>
      <c r="B240" s="51" t="s">
        <v>498</v>
      </c>
      <c r="C240" s="52" t="s">
        <v>499</v>
      </c>
      <c r="D240" s="52" t="s">
        <v>62</v>
      </c>
      <c r="E240" s="53" t="s">
        <v>500</v>
      </c>
      <c r="F240" s="51">
        <v>116</v>
      </c>
      <c r="G240" s="55">
        <f t="shared" si="9"/>
        <v>30.93</v>
      </c>
      <c r="H240" s="55">
        <v>86.4</v>
      </c>
      <c r="I240" s="55"/>
      <c r="J240" s="55">
        <f t="shared" si="10"/>
        <v>51.84</v>
      </c>
      <c r="K240" s="55">
        <f t="shared" si="11"/>
        <v>82.77</v>
      </c>
      <c r="L240" s="66">
        <v>1</v>
      </c>
      <c r="M240" s="67" t="s">
        <v>19</v>
      </c>
    </row>
    <row r="241" s="39" customFormat="1" ht="30.75" customHeight="1" spans="1:13">
      <c r="A241" s="48">
        <v>238</v>
      </c>
      <c r="B241" s="51" t="s">
        <v>501</v>
      </c>
      <c r="C241" s="52" t="s">
        <v>499</v>
      </c>
      <c r="D241" s="52" t="s">
        <v>62</v>
      </c>
      <c r="E241" s="53" t="s">
        <v>502</v>
      </c>
      <c r="F241" s="51">
        <v>120</v>
      </c>
      <c r="G241" s="55">
        <f t="shared" si="9"/>
        <v>32</v>
      </c>
      <c r="H241" s="55">
        <v>83.4</v>
      </c>
      <c r="I241" s="55"/>
      <c r="J241" s="55">
        <f t="shared" si="10"/>
        <v>50.04</v>
      </c>
      <c r="K241" s="55">
        <f t="shared" si="11"/>
        <v>82.04</v>
      </c>
      <c r="L241" s="66">
        <v>2</v>
      </c>
      <c r="M241" s="67" t="s">
        <v>19</v>
      </c>
    </row>
    <row r="242" s="39" customFormat="1" ht="30.75" customHeight="1" spans="1:13">
      <c r="A242" s="48">
        <v>239</v>
      </c>
      <c r="B242" s="51" t="s">
        <v>503</v>
      </c>
      <c r="C242" s="52" t="s">
        <v>499</v>
      </c>
      <c r="D242" s="52" t="s">
        <v>62</v>
      </c>
      <c r="E242" s="53" t="s">
        <v>504</v>
      </c>
      <c r="F242" s="51">
        <v>115</v>
      </c>
      <c r="G242" s="55">
        <f t="shared" si="9"/>
        <v>30.67</v>
      </c>
      <c r="H242" s="55">
        <v>85.6</v>
      </c>
      <c r="I242" s="55"/>
      <c r="J242" s="55">
        <f t="shared" si="10"/>
        <v>51.36</v>
      </c>
      <c r="K242" s="55">
        <f t="shared" si="11"/>
        <v>82.03</v>
      </c>
      <c r="L242" s="66">
        <v>3</v>
      </c>
      <c r="M242" s="67" t="s">
        <v>19</v>
      </c>
    </row>
    <row r="243" s="39" customFormat="1" ht="30.75" customHeight="1" spans="1:13">
      <c r="A243" s="48">
        <v>240</v>
      </c>
      <c r="B243" s="51" t="s">
        <v>505</v>
      </c>
      <c r="C243" s="52" t="s">
        <v>499</v>
      </c>
      <c r="D243" s="52" t="s">
        <v>62</v>
      </c>
      <c r="E243" s="53" t="s">
        <v>506</v>
      </c>
      <c r="F243" s="51">
        <v>117</v>
      </c>
      <c r="G243" s="55">
        <f t="shared" si="9"/>
        <v>31.2</v>
      </c>
      <c r="H243" s="55">
        <v>83.4</v>
      </c>
      <c r="I243" s="55"/>
      <c r="J243" s="55">
        <f t="shared" si="10"/>
        <v>50.04</v>
      </c>
      <c r="K243" s="55">
        <f t="shared" si="11"/>
        <v>81.24</v>
      </c>
      <c r="L243" s="66">
        <v>4</v>
      </c>
      <c r="M243" s="67"/>
    </row>
    <row r="244" s="39" customFormat="1" ht="30.75" customHeight="1" spans="1:13">
      <c r="A244" s="48">
        <v>241</v>
      </c>
      <c r="B244" s="51" t="s">
        <v>507</v>
      </c>
      <c r="C244" s="52" t="s">
        <v>499</v>
      </c>
      <c r="D244" s="52" t="s">
        <v>62</v>
      </c>
      <c r="E244" s="53" t="s">
        <v>508</v>
      </c>
      <c r="F244" s="51">
        <v>106</v>
      </c>
      <c r="G244" s="55">
        <f t="shared" si="9"/>
        <v>28.27</v>
      </c>
      <c r="H244" s="55">
        <v>85.6</v>
      </c>
      <c r="I244" s="55"/>
      <c r="J244" s="55">
        <f t="shared" si="10"/>
        <v>51.36</v>
      </c>
      <c r="K244" s="55">
        <f t="shared" si="11"/>
        <v>79.63</v>
      </c>
      <c r="L244" s="66">
        <v>5</v>
      </c>
      <c r="M244" s="67"/>
    </row>
    <row r="245" s="39" customFormat="1" ht="30.75" customHeight="1" spans="1:13">
      <c r="A245" s="48">
        <v>242</v>
      </c>
      <c r="B245" s="51" t="s">
        <v>509</v>
      </c>
      <c r="C245" s="52" t="s">
        <v>499</v>
      </c>
      <c r="D245" s="52" t="s">
        <v>62</v>
      </c>
      <c r="E245" s="53" t="s">
        <v>510</v>
      </c>
      <c r="F245" s="51">
        <v>105</v>
      </c>
      <c r="G245" s="55">
        <f t="shared" si="9"/>
        <v>28</v>
      </c>
      <c r="H245" s="55">
        <v>85.4</v>
      </c>
      <c r="I245" s="55"/>
      <c r="J245" s="55">
        <f t="shared" si="10"/>
        <v>51.24</v>
      </c>
      <c r="K245" s="55">
        <f t="shared" si="11"/>
        <v>79.24</v>
      </c>
      <c r="L245" s="66">
        <v>6</v>
      </c>
      <c r="M245" s="67"/>
    </row>
    <row r="246" s="39" customFormat="1" ht="30.75" customHeight="1" spans="1:13">
      <c r="A246" s="48">
        <v>243</v>
      </c>
      <c r="B246" s="51" t="s">
        <v>511</v>
      </c>
      <c r="C246" s="52" t="s">
        <v>499</v>
      </c>
      <c r="D246" s="52" t="s">
        <v>62</v>
      </c>
      <c r="E246" s="53" t="s">
        <v>512</v>
      </c>
      <c r="F246" s="51">
        <v>111</v>
      </c>
      <c r="G246" s="55">
        <f t="shared" si="9"/>
        <v>29.6</v>
      </c>
      <c r="H246" s="55">
        <v>80.8</v>
      </c>
      <c r="I246" s="55"/>
      <c r="J246" s="55">
        <f t="shared" si="10"/>
        <v>48.48</v>
      </c>
      <c r="K246" s="55">
        <f t="shared" si="11"/>
        <v>78.08</v>
      </c>
      <c r="L246" s="66">
        <v>7</v>
      </c>
      <c r="M246" s="67"/>
    </row>
    <row r="247" s="39" customFormat="1" ht="30.75" customHeight="1" spans="1:13">
      <c r="A247" s="48">
        <v>244</v>
      </c>
      <c r="B247" s="51" t="s">
        <v>513</v>
      </c>
      <c r="C247" s="52" t="s">
        <v>499</v>
      </c>
      <c r="D247" s="52" t="s">
        <v>62</v>
      </c>
      <c r="E247" s="53" t="s">
        <v>514</v>
      </c>
      <c r="F247" s="51">
        <v>105</v>
      </c>
      <c r="G247" s="55">
        <f t="shared" si="9"/>
        <v>28</v>
      </c>
      <c r="H247" s="55">
        <v>83.4</v>
      </c>
      <c r="I247" s="55"/>
      <c r="J247" s="55">
        <f t="shared" si="10"/>
        <v>50.04</v>
      </c>
      <c r="K247" s="55">
        <f t="shared" si="11"/>
        <v>78.04</v>
      </c>
      <c r="L247" s="66">
        <v>8</v>
      </c>
      <c r="M247" s="67"/>
    </row>
    <row r="248" s="39" customFormat="1" ht="30.75" customHeight="1" spans="1:13">
      <c r="A248" s="48">
        <v>245</v>
      </c>
      <c r="B248" s="51" t="s">
        <v>515</v>
      </c>
      <c r="C248" s="52" t="s">
        <v>499</v>
      </c>
      <c r="D248" s="52" t="s">
        <v>62</v>
      </c>
      <c r="E248" s="53" t="s">
        <v>516</v>
      </c>
      <c r="F248" s="51">
        <v>108</v>
      </c>
      <c r="G248" s="55">
        <f t="shared" si="9"/>
        <v>28.8</v>
      </c>
      <c r="H248" s="55">
        <v>79.6</v>
      </c>
      <c r="I248" s="55"/>
      <c r="J248" s="55">
        <f t="shared" si="10"/>
        <v>47.76</v>
      </c>
      <c r="K248" s="55">
        <f t="shared" si="11"/>
        <v>76.56</v>
      </c>
      <c r="L248" s="66">
        <v>9</v>
      </c>
      <c r="M248" s="67"/>
    </row>
    <row r="249" s="39" customFormat="1" ht="30.75" customHeight="1" spans="1:13">
      <c r="A249" s="48">
        <v>246</v>
      </c>
      <c r="B249" s="51" t="s">
        <v>517</v>
      </c>
      <c r="C249" s="52" t="s">
        <v>499</v>
      </c>
      <c r="D249" s="52" t="s">
        <v>62</v>
      </c>
      <c r="E249" s="53" t="s">
        <v>518</v>
      </c>
      <c r="F249" s="51">
        <v>107</v>
      </c>
      <c r="G249" s="55">
        <f t="shared" si="9"/>
        <v>28.53</v>
      </c>
      <c r="H249" s="55">
        <v>79.8</v>
      </c>
      <c r="I249" s="55"/>
      <c r="J249" s="55">
        <f t="shared" si="10"/>
        <v>47.88</v>
      </c>
      <c r="K249" s="55">
        <f t="shared" si="11"/>
        <v>76.41</v>
      </c>
      <c r="L249" s="66">
        <v>10</v>
      </c>
      <c r="M249" s="67"/>
    </row>
    <row r="250" s="39" customFormat="1" ht="30.75" customHeight="1" spans="1:13">
      <c r="A250" s="48">
        <v>247</v>
      </c>
      <c r="B250" s="51" t="s">
        <v>519</v>
      </c>
      <c r="C250" s="52" t="s">
        <v>499</v>
      </c>
      <c r="D250" s="52" t="s">
        <v>62</v>
      </c>
      <c r="E250" s="53" t="s">
        <v>520</v>
      </c>
      <c r="F250" s="51">
        <v>101</v>
      </c>
      <c r="G250" s="55">
        <f t="shared" si="9"/>
        <v>26.93</v>
      </c>
      <c r="H250" s="55">
        <v>81.8</v>
      </c>
      <c r="I250" s="55"/>
      <c r="J250" s="55">
        <f t="shared" si="10"/>
        <v>49.08</v>
      </c>
      <c r="K250" s="55">
        <f t="shared" si="11"/>
        <v>76.01</v>
      </c>
      <c r="L250" s="66">
        <v>11</v>
      </c>
      <c r="M250" s="67"/>
    </row>
    <row r="251" s="39" customFormat="1" ht="30.75" customHeight="1" spans="1:13">
      <c r="A251" s="48">
        <v>248</v>
      </c>
      <c r="B251" s="51" t="s">
        <v>521</v>
      </c>
      <c r="C251" s="52" t="s">
        <v>499</v>
      </c>
      <c r="D251" s="52" t="s">
        <v>62</v>
      </c>
      <c r="E251" s="53" t="s">
        <v>522</v>
      </c>
      <c r="F251" s="51">
        <v>104</v>
      </c>
      <c r="G251" s="55">
        <f t="shared" si="9"/>
        <v>27.73</v>
      </c>
      <c r="H251" s="55">
        <v>80.4</v>
      </c>
      <c r="I251" s="55"/>
      <c r="J251" s="55">
        <f t="shared" si="10"/>
        <v>48.24</v>
      </c>
      <c r="K251" s="55">
        <f t="shared" si="11"/>
        <v>75.97</v>
      </c>
      <c r="L251" s="66">
        <v>12</v>
      </c>
      <c r="M251" s="67"/>
    </row>
    <row r="252" s="39" customFormat="1" ht="30.75" customHeight="1" spans="1:13">
      <c r="A252" s="48">
        <v>249</v>
      </c>
      <c r="B252" s="51" t="s">
        <v>523</v>
      </c>
      <c r="C252" s="52" t="s">
        <v>499</v>
      </c>
      <c r="D252" s="52" t="s">
        <v>62</v>
      </c>
      <c r="E252" s="53" t="s">
        <v>524</v>
      </c>
      <c r="F252" s="51">
        <v>108</v>
      </c>
      <c r="G252" s="55">
        <f t="shared" si="9"/>
        <v>28.8</v>
      </c>
      <c r="H252" s="55">
        <v>77.6</v>
      </c>
      <c r="I252" s="55"/>
      <c r="J252" s="55">
        <f t="shared" si="10"/>
        <v>46.56</v>
      </c>
      <c r="K252" s="55">
        <f t="shared" si="11"/>
        <v>75.36</v>
      </c>
      <c r="L252" s="66">
        <v>13</v>
      </c>
      <c r="M252" s="67"/>
    </row>
    <row r="253" s="41" customFormat="1" ht="30.75" customHeight="1" spans="1:13">
      <c r="A253" s="48">
        <v>250</v>
      </c>
      <c r="B253" s="51" t="s">
        <v>525</v>
      </c>
      <c r="C253" s="52" t="s">
        <v>499</v>
      </c>
      <c r="D253" s="52" t="s">
        <v>62</v>
      </c>
      <c r="E253" s="53" t="s">
        <v>526</v>
      </c>
      <c r="F253" s="51">
        <v>109</v>
      </c>
      <c r="G253" s="55">
        <f t="shared" si="9"/>
        <v>29.07</v>
      </c>
      <c r="H253" s="55">
        <v>75.2</v>
      </c>
      <c r="I253" s="55"/>
      <c r="J253" s="55">
        <f t="shared" si="10"/>
        <v>45.12</v>
      </c>
      <c r="K253" s="55">
        <f t="shared" si="11"/>
        <v>74.19</v>
      </c>
      <c r="L253" s="66">
        <v>14</v>
      </c>
      <c r="M253" s="67"/>
    </row>
    <row r="254" s="41" customFormat="1" ht="30.75" customHeight="1" spans="1:13">
      <c r="A254" s="48">
        <v>251</v>
      </c>
      <c r="B254" s="51" t="s">
        <v>527</v>
      </c>
      <c r="C254" s="52" t="s">
        <v>499</v>
      </c>
      <c r="D254" s="52" t="s">
        <v>62</v>
      </c>
      <c r="E254" s="53" t="s">
        <v>528</v>
      </c>
      <c r="F254" s="51">
        <v>100</v>
      </c>
      <c r="G254" s="55">
        <f t="shared" si="9"/>
        <v>26.67</v>
      </c>
      <c r="H254" s="55">
        <v>76.2</v>
      </c>
      <c r="I254" s="55"/>
      <c r="J254" s="55">
        <f t="shared" si="10"/>
        <v>45.72</v>
      </c>
      <c r="K254" s="55">
        <f t="shared" si="11"/>
        <v>72.39</v>
      </c>
      <c r="L254" s="66">
        <v>15</v>
      </c>
      <c r="M254" s="67"/>
    </row>
    <row r="255" s="41" customFormat="1" ht="30.75" customHeight="1" spans="1:13">
      <c r="A255" s="48">
        <v>252</v>
      </c>
      <c r="B255" s="51" t="s">
        <v>529</v>
      </c>
      <c r="C255" s="52" t="s">
        <v>499</v>
      </c>
      <c r="D255" s="52" t="s">
        <v>62</v>
      </c>
      <c r="E255" s="53" t="s">
        <v>530</v>
      </c>
      <c r="F255" s="51">
        <v>103</v>
      </c>
      <c r="G255" s="55">
        <f t="shared" si="9"/>
        <v>27.47</v>
      </c>
      <c r="H255" s="55">
        <v>74.8</v>
      </c>
      <c r="I255" s="55"/>
      <c r="J255" s="55">
        <f t="shared" si="10"/>
        <v>44.88</v>
      </c>
      <c r="K255" s="55">
        <f t="shared" si="11"/>
        <v>72.35</v>
      </c>
      <c r="L255" s="66">
        <v>16</v>
      </c>
      <c r="M255" s="67"/>
    </row>
    <row r="256" s="41" customFormat="1" ht="30.75" customHeight="1" spans="1:13">
      <c r="A256" s="48">
        <v>253</v>
      </c>
      <c r="B256" s="51" t="s">
        <v>531</v>
      </c>
      <c r="C256" s="52" t="s">
        <v>532</v>
      </c>
      <c r="D256" s="52" t="s">
        <v>62</v>
      </c>
      <c r="E256" s="53" t="s">
        <v>533</v>
      </c>
      <c r="F256" s="51">
        <v>119</v>
      </c>
      <c r="G256" s="55">
        <f t="shared" si="9"/>
        <v>31.73</v>
      </c>
      <c r="H256" s="55">
        <v>81.4</v>
      </c>
      <c r="I256" s="55"/>
      <c r="J256" s="55">
        <f t="shared" si="10"/>
        <v>48.84</v>
      </c>
      <c r="K256" s="55">
        <f t="shared" si="11"/>
        <v>80.57</v>
      </c>
      <c r="L256" s="66">
        <v>1</v>
      </c>
      <c r="M256" s="67" t="s">
        <v>19</v>
      </c>
    </row>
    <row r="257" s="41" customFormat="1" ht="30.75" customHeight="1" spans="1:13">
      <c r="A257" s="48">
        <v>254</v>
      </c>
      <c r="B257" s="51" t="s">
        <v>534</v>
      </c>
      <c r="C257" s="52" t="s">
        <v>532</v>
      </c>
      <c r="D257" s="52" t="s">
        <v>62</v>
      </c>
      <c r="E257" s="53" t="s">
        <v>535</v>
      </c>
      <c r="F257" s="51">
        <v>102</v>
      </c>
      <c r="G257" s="55">
        <f t="shared" si="9"/>
        <v>27.2</v>
      </c>
      <c r="H257" s="55">
        <v>85.2</v>
      </c>
      <c r="I257" s="55"/>
      <c r="J257" s="55">
        <f t="shared" si="10"/>
        <v>51.12</v>
      </c>
      <c r="K257" s="55">
        <f t="shared" si="11"/>
        <v>78.32</v>
      </c>
      <c r="L257" s="66">
        <v>2</v>
      </c>
      <c r="M257" s="67" t="s">
        <v>19</v>
      </c>
    </row>
    <row r="258" s="41" customFormat="1" ht="30.75" customHeight="1" spans="1:13">
      <c r="A258" s="48">
        <v>255</v>
      </c>
      <c r="B258" s="51" t="s">
        <v>536</v>
      </c>
      <c r="C258" s="52" t="s">
        <v>532</v>
      </c>
      <c r="D258" s="52" t="s">
        <v>62</v>
      </c>
      <c r="E258" s="53" t="s">
        <v>537</v>
      </c>
      <c r="F258" s="51">
        <v>93</v>
      </c>
      <c r="G258" s="55">
        <f t="shared" si="9"/>
        <v>24.8</v>
      </c>
      <c r="H258" s="55">
        <v>87.4</v>
      </c>
      <c r="I258" s="55"/>
      <c r="J258" s="55">
        <f t="shared" si="10"/>
        <v>52.44</v>
      </c>
      <c r="K258" s="55">
        <f t="shared" si="11"/>
        <v>77.24</v>
      </c>
      <c r="L258" s="66">
        <v>3</v>
      </c>
      <c r="M258" s="67" t="s">
        <v>19</v>
      </c>
    </row>
    <row r="259" s="41" customFormat="1" ht="30.75" customHeight="1" spans="1:13">
      <c r="A259" s="48">
        <v>256</v>
      </c>
      <c r="B259" s="51" t="s">
        <v>538</v>
      </c>
      <c r="C259" s="52" t="s">
        <v>532</v>
      </c>
      <c r="D259" s="52" t="s">
        <v>62</v>
      </c>
      <c r="E259" s="53" t="s">
        <v>539</v>
      </c>
      <c r="F259" s="51">
        <v>90</v>
      </c>
      <c r="G259" s="55">
        <f t="shared" si="9"/>
        <v>24</v>
      </c>
      <c r="H259" s="55">
        <v>88.2</v>
      </c>
      <c r="I259" s="55"/>
      <c r="J259" s="55">
        <f t="shared" si="10"/>
        <v>52.92</v>
      </c>
      <c r="K259" s="55">
        <f t="shared" si="11"/>
        <v>76.92</v>
      </c>
      <c r="L259" s="66">
        <v>4</v>
      </c>
      <c r="M259" s="67"/>
    </row>
    <row r="260" s="41" customFormat="1" ht="30.75" customHeight="1" spans="1:13">
      <c r="A260" s="48">
        <v>257</v>
      </c>
      <c r="B260" s="51" t="s">
        <v>540</v>
      </c>
      <c r="C260" s="52" t="s">
        <v>532</v>
      </c>
      <c r="D260" s="52" t="s">
        <v>62</v>
      </c>
      <c r="E260" s="53" t="s">
        <v>541</v>
      </c>
      <c r="F260" s="51">
        <v>104</v>
      </c>
      <c r="G260" s="55">
        <f t="shared" ref="G260:G302" si="12">ROUND(F260/150*100*0.4,2)</f>
        <v>27.73</v>
      </c>
      <c r="H260" s="55">
        <v>81.6</v>
      </c>
      <c r="I260" s="55"/>
      <c r="J260" s="55">
        <f t="shared" ref="J260:J299" si="13">ROUND(H260*0.6,2)</f>
        <v>48.96</v>
      </c>
      <c r="K260" s="55">
        <f t="shared" ref="K260:K302" si="14">G260+J260</f>
        <v>76.69</v>
      </c>
      <c r="L260" s="66">
        <v>5</v>
      </c>
      <c r="M260" s="67"/>
    </row>
    <row r="261" s="41" customFormat="1" ht="30.75" customHeight="1" spans="1:13">
      <c r="A261" s="48">
        <v>258</v>
      </c>
      <c r="B261" s="51" t="s">
        <v>542</v>
      </c>
      <c r="C261" s="52" t="s">
        <v>532</v>
      </c>
      <c r="D261" s="52" t="s">
        <v>62</v>
      </c>
      <c r="E261" s="53" t="s">
        <v>543</v>
      </c>
      <c r="F261" s="51">
        <v>101</v>
      </c>
      <c r="G261" s="55">
        <f t="shared" si="12"/>
        <v>26.93</v>
      </c>
      <c r="H261" s="55">
        <v>82.8</v>
      </c>
      <c r="I261" s="55"/>
      <c r="J261" s="55">
        <f t="shared" si="13"/>
        <v>49.68</v>
      </c>
      <c r="K261" s="55">
        <f t="shared" si="14"/>
        <v>76.61</v>
      </c>
      <c r="L261" s="66">
        <v>6</v>
      </c>
      <c r="M261" s="67"/>
    </row>
    <row r="262" s="41" customFormat="1" ht="30.75" customHeight="1" spans="1:13">
      <c r="A262" s="48">
        <v>259</v>
      </c>
      <c r="B262" s="51" t="s">
        <v>544</v>
      </c>
      <c r="C262" s="52" t="s">
        <v>532</v>
      </c>
      <c r="D262" s="52" t="s">
        <v>62</v>
      </c>
      <c r="E262" s="53" t="s">
        <v>545</v>
      </c>
      <c r="F262" s="51">
        <v>104</v>
      </c>
      <c r="G262" s="55">
        <f t="shared" si="12"/>
        <v>27.73</v>
      </c>
      <c r="H262" s="55">
        <v>80</v>
      </c>
      <c r="I262" s="55"/>
      <c r="J262" s="55">
        <f t="shared" si="13"/>
        <v>48</v>
      </c>
      <c r="K262" s="55">
        <f t="shared" si="14"/>
        <v>75.73</v>
      </c>
      <c r="L262" s="66">
        <v>7</v>
      </c>
      <c r="M262" s="67"/>
    </row>
    <row r="263" s="41" customFormat="1" ht="30.75" customHeight="1" spans="1:13">
      <c r="A263" s="48">
        <v>260</v>
      </c>
      <c r="B263" s="51" t="s">
        <v>546</v>
      </c>
      <c r="C263" s="52" t="s">
        <v>532</v>
      </c>
      <c r="D263" s="52" t="s">
        <v>62</v>
      </c>
      <c r="E263" s="53" t="s">
        <v>547</v>
      </c>
      <c r="F263" s="51">
        <v>89</v>
      </c>
      <c r="G263" s="55">
        <f t="shared" si="12"/>
        <v>23.73</v>
      </c>
      <c r="H263" s="55">
        <v>86</v>
      </c>
      <c r="I263" s="55"/>
      <c r="J263" s="55">
        <f t="shared" si="13"/>
        <v>51.6</v>
      </c>
      <c r="K263" s="55">
        <f t="shared" si="14"/>
        <v>75.33</v>
      </c>
      <c r="L263" s="66">
        <v>8</v>
      </c>
      <c r="M263" s="67"/>
    </row>
    <row r="264" s="41" customFormat="1" ht="30.75" customHeight="1" spans="1:13">
      <c r="A264" s="48">
        <v>261</v>
      </c>
      <c r="B264" s="51" t="s">
        <v>548</v>
      </c>
      <c r="C264" s="52" t="s">
        <v>532</v>
      </c>
      <c r="D264" s="52" t="s">
        <v>62</v>
      </c>
      <c r="E264" s="53" t="s">
        <v>549</v>
      </c>
      <c r="F264" s="51">
        <v>93</v>
      </c>
      <c r="G264" s="55">
        <f t="shared" si="12"/>
        <v>24.8</v>
      </c>
      <c r="H264" s="55">
        <v>83</v>
      </c>
      <c r="I264" s="55"/>
      <c r="J264" s="55">
        <f t="shared" si="13"/>
        <v>49.8</v>
      </c>
      <c r="K264" s="55">
        <f t="shared" si="14"/>
        <v>74.6</v>
      </c>
      <c r="L264" s="66">
        <v>9</v>
      </c>
      <c r="M264" s="67"/>
    </row>
    <row r="265" s="41" customFormat="1" ht="30.75" customHeight="1" spans="1:13">
      <c r="A265" s="48">
        <v>262</v>
      </c>
      <c r="B265" s="51" t="s">
        <v>550</v>
      </c>
      <c r="C265" s="52" t="s">
        <v>532</v>
      </c>
      <c r="D265" s="52" t="s">
        <v>62</v>
      </c>
      <c r="E265" s="53" t="s">
        <v>551</v>
      </c>
      <c r="F265" s="51">
        <v>92</v>
      </c>
      <c r="G265" s="55">
        <f t="shared" si="12"/>
        <v>24.53</v>
      </c>
      <c r="H265" s="55">
        <v>80.6</v>
      </c>
      <c r="I265" s="55"/>
      <c r="J265" s="55">
        <f t="shared" si="13"/>
        <v>48.36</v>
      </c>
      <c r="K265" s="55">
        <f t="shared" si="14"/>
        <v>72.89</v>
      </c>
      <c r="L265" s="66">
        <v>10</v>
      </c>
      <c r="M265" s="67"/>
    </row>
    <row r="266" s="41" customFormat="1" ht="30.75" customHeight="1" spans="1:13">
      <c r="A266" s="48">
        <v>263</v>
      </c>
      <c r="B266" s="51" t="s">
        <v>552</v>
      </c>
      <c r="C266" s="52" t="s">
        <v>532</v>
      </c>
      <c r="D266" s="52" t="s">
        <v>62</v>
      </c>
      <c r="E266" s="53" t="s">
        <v>553</v>
      </c>
      <c r="F266" s="51">
        <v>99</v>
      </c>
      <c r="G266" s="55">
        <f t="shared" si="12"/>
        <v>26.4</v>
      </c>
      <c r="H266" s="55">
        <v>75.6</v>
      </c>
      <c r="I266" s="55"/>
      <c r="J266" s="55">
        <f t="shared" si="13"/>
        <v>45.36</v>
      </c>
      <c r="K266" s="55">
        <f t="shared" si="14"/>
        <v>71.76</v>
      </c>
      <c r="L266" s="66">
        <v>11</v>
      </c>
      <c r="M266" s="67"/>
    </row>
    <row r="267" s="41" customFormat="1" ht="30.75" customHeight="1" spans="1:13">
      <c r="A267" s="48">
        <v>264</v>
      </c>
      <c r="B267" s="51" t="s">
        <v>554</v>
      </c>
      <c r="C267" s="52" t="s">
        <v>532</v>
      </c>
      <c r="D267" s="52" t="s">
        <v>62</v>
      </c>
      <c r="E267" s="53" t="s">
        <v>555</v>
      </c>
      <c r="F267" s="51">
        <v>108</v>
      </c>
      <c r="G267" s="55">
        <f t="shared" si="12"/>
        <v>28.8</v>
      </c>
      <c r="H267" s="55">
        <v>70.8</v>
      </c>
      <c r="I267" s="55"/>
      <c r="J267" s="55">
        <f t="shared" si="13"/>
        <v>42.48</v>
      </c>
      <c r="K267" s="55">
        <f t="shared" si="14"/>
        <v>71.28</v>
      </c>
      <c r="L267" s="66">
        <v>12</v>
      </c>
      <c r="M267" s="67"/>
    </row>
    <row r="268" s="41" customFormat="1" ht="30.75" customHeight="1" spans="1:13">
      <c r="A268" s="48">
        <v>265</v>
      </c>
      <c r="B268" s="51" t="s">
        <v>275</v>
      </c>
      <c r="C268" s="52" t="s">
        <v>532</v>
      </c>
      <c r="D268" s="52" t="s">
        <v>62</v>
      </c>
      <c r="E268" s="53" t="s">
        <v>556</v>
      </c>
      <c r="F268" s="51">
        <v>102</v>
      </c>
      <c r="G268" s="55">
        <f t="shared" si="12"/>
        <v>27.2</v>
      </c>
      <c r="H268" s="55">
        <v>73</v>
      </c>
      <c r="I268" s="55"/>
      <c r="J268" s="55">
        <f t="shared" si="13"/>
        <v>43.8</v>
      </c>
      <c r="K268" s="55">
        <f t="shared" si="14"/>
        <v>71</v>
      </c>
      <c r="L268" s="66">
        <v>13</v>
      </c>
      <c r="M268" s="67"/>
    </row>
    <row r="269" s="41" customFormat="1" ht="30.75" customHeight="1" spans="1:13">
      <c r="A269" s="48">
        <v>266</v>
      </c>
      <c r="B269" s="51" t="s">
        <v>557</v>
      </c>
      <c r="C269" s="52" t="s">
        <v>532</v>
      </c>
      <c r="D269" s="52" t="s">
        <v>62</v>
      </c>
      <c r="E269" s="53" t="s">
        <v>558</v>
      </c>
      <c r="F269" s="51">
        <v>102</v>
      </c>
      <c r="G269" s="55">
        <f t="shared" si="12"/>
        <v>27.2</v>
      </c>
      <c r="H269" s="55">
        <v>63</v>
      </c>
      <c r="I269" s="55"/>
      <c r="J269" s="55">
        <f t="shared" si="13"/>
        <v>37.8</v>
      </c>
      <c r="K269" s="55">
        <f t="shared" si="14"/>
        <v>65</v>
      </c>
      <c r="L269" s="66">
        <v>14</v>
      </c>
      <c r="M269" s="67"/>
    </row>
    <row r="270" s="41" customFormat="1" ht="30.75" customHeight="1" spans="1:13">
      <c r="A270" s="48">
        <v>267</v>
      </c>
      <c r="B270" s="51" t="s">
        <v>559</v>
      </c>
      <c r="C270" s="52" t="s">
        <v>532</v>
      </c>
      <c r="D270" s="52" t="s">
        <v>62</v>
      </c>
      <c r="E270" s="53" t="s">
        <v>560</v>
      </c>
      <c r="F270" s="51">
        <v>89</v>
      </c>
      <c r="G270" s="55">
        <f t="shared" si="12"/>
        <v>23.73</v>
      </c>
      <c r="H270" s="55">
        <v>67.8</v>
      </c>
      <c r="I270" s="55"/>
      <c r="J270" s="55">
        <f t="shared" si="13"/>
        <v>40.68</v>
      </c>
      <c r="K270" s="55">
        <f t="shared" si="14"/>
        <v>64.41</v>
      </c>
      <c r="L270" s="66">
        <v>15</v>
      </c>
      <c r="M270" s="67"/>
    </row>
    <row r="271" s="41" customFormat="1" ht="30.75" customHeight="1" spans="1:13">
      <c r="A271" s="48">
        <v>268</v>
      </c>
      <c r="B271" s="51" t="s">
        <v>561</v>
      </c>
      <c r="C271" s="52" t="s">
        <v>532</v>
      </c>
      <c r="D271" s="52" t="s">
        <v>62</v>
      </c>
      <c r="E271" s="53" t="s">
        <v>562</v>
      </c>
      <c r="F271" s="51">
        <v>90</v>
      </c>
      <c r="G271" s="55">
        <f t="shared" si="12"/>
        <v>24</v>
      </c>
      <c r="H271" s="55">
        <v>62</v>
      </c>
      <c r="I271" s="55"/>
      <c r="J271" s="55">
        <f t="shared" si="13"/>
        <v>37.2</v>
      </c>
      <c r="K271" s="55">
        <f t="shared" si="14"/>
        <v>61.2</v>
      </c>
      <c r="L271" s="66">
        <v>16</v>
      </c>
      <c r="M271" s="67"/>
    </row>
    <row r="272" s="41" customFormat="1" ht="30.75" customHeight="1" spans="1:13">
      <c r="A272" s="48">
        <v>269</v>
      </c>
      <c r="B272" s="51" t="s">
        <v>563</v>
      </c>
      <c r="C272" s="52" t="s">
        <v>532</v>
      </c>
      <c r="D272" s="52" t="s">
        <v>62</v>
      </c>
      <c r="E272" s="53" t="s">
        <v>564</v>
      </c>
      <c r="F272" s="51">
        <v>101</v>
      </c>
      <c r="G272" s="55">
        <f t="shared" si="12"/>
        <v>26.93</v>
      </c>
      <c r="H272" s="55">
        <v>0</v>
      </c>
      <c r="I272" s="55"/>
      <c r="J272" s="55">
        <f t="shared" si="13"/>
        <v>0</v>
      </c>
      <c r="K272" s="55">
        <f t="shared" si="14"/>
        <v>26.93</v>
      </c>
      <c r="L272" s="66">
        <v>17</v>
      </c>
      <c r="M272" s="67"/>
    </row>
    <row r="273" s="41" customFormat="1" ht="30.75" customHeight="1" spans="1:13">
      <c r="A273" s="48">
        <v>270</v>
      </c>
      <c r="B273" s="51" t="s">
        <v>565</v>
      </c>
      <c r="C273" s="52" t="s">
        <v>532</v>
      </c>
      <c r="D273" s="52" t="s">
        <v>62</v>
      </c>
      <c r="E273" s="53" t="s">
        <v>566</v>
      </c>
      <c r="F273" s="51">
        <v>100</v>
      </c>
      <c r="G273" s="55">
        <f t="shared" si="12"/>
        <v>26.67</v>
      </c>
      <c r="H273" s="55">
        <v>0</v>
      </c>
      <c r="I273" s="55"/>
      <c r="J273" s="55">
        <f t="shared" si="13"/>
        <v>0</v>
      </c>
      <c r="K273" s="55">
        <f t="shared" si="14"/>
        <v>26.67</v>
      </c>
      <c r="L273" s="66">
        <v>18</v>
      </c>
      <c r="M273" s="67"/>
    </row>
    <row r="274" s="41" customFormat="1" ht="30.75" customHeight="1" spans="1:13">
      <c r="A274" s="48">
        <v>271</v>
      </c>
      <c r="B274" s="51" t="s">
        <v>567</v>
      </c>
      <c r="C274" s="52" t="s">
        <v>568</v>
      </c>
      <c r="D274" s="52" t="s">
        <v>62</v>
      </c>
      <c r="E274" s="53" t="s">
        <v>569</v>
      </c>
      <c r="F274" s="51">
        <v>121</v>
      </c>
      <c r="G274" s="55">
        <f t="shared" si="12"/>
        <v>32.27</v>
      </c>
      <c r="H274" s="55">
        <v>80.2</v>
      </c>
      <c r="I274" s="55"/>
      <c r="J274" s="55">
        <f t="shared" si="13"/>
        <v>48.12</v>
      </c>
      <c r="K274" s="55">
        <f t="shared" si="14"/>
        <v>80.39</v>
      </c>
      <c r="L274" s="66">
        <v>1</v>
      </c>
      <c r="M274" s="67" t="s">
        <v>19</v>
      </c>
    </row>
    <row r="275" s="41" customFormat="1" ht="30.75" customHeight="1" spans="1:13">
      <c r="A275" s="48">
        <v>272</v>
      </c>
      <c r="B275" s="51" t="s">
        <v>570</v>
      </c>
      <c r="C275" s="52" t="s">
        <v>568</v>
      </c>
      <c r="D275" s="52" t="s">
        <v>62</v>
      </c>
      <c r="E275" s="53" t="s">
        <v>571</v>
      </c>
      <c r="F275" s="51">
        <v>110</v>
      </c>
      <c r="G275" s="55">
        <f t="shared" si="12"/>
        <v>29.33</v>
      </c>
      <c r="H275" s="55">
        <v>84.8</v>
      </c>
      <c r="I275" s="55"/>
      <c r="J275" s="55">
        <f t="shared" si="13"/>
        <v>50.88</v>
      </c>
      <c r="K275" s="55">
        <f t="shared" si="14"/>
        <v>80.21</v>
      </c>
      <c r="L275" s="66">
        <v>2</v>
      </c>
      <c r="M275" s="67" t="s">
        <v>19</v>
      </c>
    </row>
    <row r="276" s="41" customFormat="1" ht="30.75" customHeight="1" spans="1:13">
      <c r="A276" s="48">
        <v>273</v>
      </c>
      <c r="B276" s="51" t="s">
        <v>572</v>
      </c>
      <c r="C276" s="52" t="s">
        <v>568</v>
      </c>
      <c r="D276" s="52" t="s">
        <v>62</v>
      </c>
      <c r="E276" s="53" t="s">
        <v>573</v>
      </c>
      <c r="F276" s="51">
        <v>103</v>
      </c>
      <c r="G276" s="55">
        <f t="shared" si="12"/>
        <v>27.47</v>
      </c>
      <c r="H276" s="55">
        <v>87.2</v>
      </c>
      <c r="I276" s="55"/>
      <c r="J276" s="55">
        <f t="shared" si="13"/>
        <v>52.32</v>
      </c>
      <c r="K276" s="55">
        <f t="shared" si="14"/>
        <v>79.79</v>
      </c>
      <c r="L276" s="66">
        <v>3</v>
      </c>
      <c r="M276" s="67" t="s">
        <v>19</v>
      </c>
    </row>
    <row r="277" s="41" customFormat="1" ht="30.75" customHeight="1" spans="1:13">
      <c r="A277" s="48">
        <v>274</v>
      </c>
      <c r="B277" s="51" t="s">
        <v>574</v>
      </c>
      <c r="C277" s="52" t="s">
        <v>568</v>
      </c>
      <c r="D277" s="52" t="s">
        <v>62</v>
      </c>
      <c r="E277" s="53" t="s">
        <v>575</v>
      </c>
      <c r="F277" s="51">
        <v>106</v>
      </c>
      <c r="G277" s="55">
        <f t="shared" si="12"/>
        <v>28.27</v>
      </c>
      <c r="H277" s="55">
        <v>85.4</v>
      </c>
      <c r="I277" s="55"/>
      <c r="J277" s="55">
        <f t="shared" si="13"/>
        <v>51.24</v>
      </c>
      <c r="K277" s="55">
        <f t="shared" si="14"/>
        <v>79.51</v>
      </c>
      <c r="L277" s="66">
        <v>4</v>
      </c>
      <c r="M277" s="67" t="s">
        <v>19</v>
      </c>
    </row>
    <row r="278" s="41" customFormat="1" ht="30.75" customHeight="1" spans="1:13">
      <c r="A278" s="48">
        <v>275</v>
      </c>
      <c r="B278" s="51" t="s">
        <v>576</v>
      </c>
      <c r="C278" s="52" t="s">
        <v>568</v>
      </c>
      <c r="D278" s="52" t="s">
        <v>62</v>
      </c>
      <c r="E278" s="53" t="s">
        <v>577</v>
      </c>
      <c r="F278" s="51">
        <v>115</v>
      </c>
      <c r="G278" s="55">
        <f t="shared" si="12"/>
        <v>30.67</v>
      </c>
      <c r="H278" s="55">
        <v>81</v>
      </c>
      <c r="I278" s="55"/>
      <c r="J278" s="55">
        <f t="shared" si="13"/>
        <v>48.6</v>
      </c>
      <c r="K278" s="55">
        <f t="shared" si="14"/>
        <v>79.27</v>
      </c>
      <c r="L278" s="66">
        <v>5</v>
      </c>
      <c r="M278" s="67" t="s">
        <v>19</v>
      </c>
    </row>
    <row r="279" s="41" customFormat="1" ht="30.75" customHeight="1" spans="1:13">
      <c r="A279" s="48">
        <v>276</v>
      </c>
      <c r="B279" s="51" t="s">
        <v>578</v>
      </c>
      <c r="C279" s="52" t="s">
        <v>568</v>
      </c>
      <c r="D279" s="52" t="s">
        <v>62</v>
      </c>
      <c r="E279" s="53" t="s">
        <v>579</v>
      </c>
      <c r="F279" s="51">
        <v>112</v>
      </c>
      <c r="G279" s="55">
        <f t="shared" si="12"/>
        <v>29.87</v>
      </c>
      <c r="H279" s="55">
        <v>81.8</v>
      </c>
      <c r="I279" s="55"/>
      <c r="J279" s="55">
        <f t="shared" si="13"/>
        <v>49.08</v>
      </c>
      <c r="K279" s="55">
        <f t="shared" si="14"/>
        <v>78.95</v>
      </c>
      <c r="L279" s="66">
        <v>6</v>
      </c>
      <c r="M279" s="67"/>
    </row>
    <row r="280" s="41" customFormat="1" ht="30.75" customHeight="1" spans="1:13">
      <c r="A280" s="48">
        <v>277</v>
      </c>
      <c r="B280" s="51" t="s">
        <v>580</v>
      </c>
      <c r="C280" s="52" t="s">
        <v>568</v>
      </c>
      <c r="D280" s="52" t="s">
        <v>62</v>
      </c>
      <c r="E280" s="53" t="s">
        <v>581</v>
      </c>
      <c r="F280" s="51">
        <v>101</v>
      </c>
      <c r="G280" s="55">
        <f t="shared" si="12"/>
        <v>26.93</v>
      </c>
      <c r="H280" s="55">
        <v>85.2</v>
      </c>
      <c r="I280" s="55"/>
      <c r="J280" s="55">
        <f t="shared" si="13"/>
        <v>51.12</v>
      </c>
      <c r="K280" s="55">
        <f t="shared" si="14"/>
        <v>78.05</v>
      </c>
      <c r="L280" s="66">
        <v>7</v>
      </c>
      <c r="M280" s="67"/>
    </row>
    <row r="281" s="41" customFormat="1" ht="30.75" customHeight="1" spans="1:13">
      <c r="A281" s="48">
        <v>278</v>
      </c>
      <c r="B281" s="51" t="s">
        <v>582</v>
      </c>
      <c r="C281" s="52" t="s">
        <v>568</v>
      </c>
      <c r="D281" s="52" t="s">
        <v>62</v>
      </c>
      <c r="E281" s="53" t="s">
        <v>583</v>
      </c>
      <c r="F281" s="51">
        <v>117</v>
      </c>
      <c r="G281" s="55">
        <f t="shared" si="12"/>
        <v>31.2</v>
      </c>
      <c r="H281" s="55">
        <v>77.8</v>
      </c>
      <c r="I281" s="55"/>
      <c r="J281" s="55">
        <f t="shared" si="13"/>
        <v>46.68</v>
      </c>
      <c r="K281" s="55">
        <f t="shared" si="14"/>
        <v>77.88</v>
      </c>
      <c r="L281" s="66">
        <v>8</v>
      </c>
      <c r="M281" s="67"/>
    </row>
    <row r="282" s="41" customFormat="1" ht="30.75" customHeight="1" spans="1:13">
      <c r="A282" s="48">
        <v>279</v>
      </c>
      <c r="B282" s="51" t="s">
        <v>584</v>
      </c>
      <c r="C282" s="52" t="s">
        <v>568</v>
      </c>
      <c r="D282" s="52" t="s">
        <v>62</v>
      </c>
      <c r="E282" s="53" t="s">
        <v>585</v>
      </c>
      <c r="F282" s="51">
        <v>103</v>
      </c>
      <c r="G282" s="55">
        <f t="shared" si="12"/>
        <v>27.47</v>
      </c>
      <c r="H282" s="55">
        <v>82</v>
      </c>
      <c r="I282" s="55"/>
      <c r="J282" s="55">
        <f t="shared" si="13"/>
        <v>49.2</v>
      </c>
      <c r="K282" s="55">
        <f t="shared" si="14"/>
        <v>76.67</v>
      </c>
      <c r="L282" s="66">
        <v>9</v>
      </c>
      <c r="M282" s="67"/>
    </row>
    <row r="283" s="41" customFormat="1" ht="30.75" customHeight="1" spans="1:13">
      <c r="A283" s="48">
        <v>280</v>
      </c>
      <c r="B283" s="51" t="s">
        <v>586</v>
      </c>
      <c r="C283" s="52" t="s">
        <v>568</v>
      </c>
      <c r="D283" s="52" t="s">
        <v>62</v>
      </c>
      <c r="E283" s="53" t="s">
        <v>587</v>
      </c>
      <c r="F283" s="51">
        <v>110</v>
      </c>
      <c r="G283" s="55">
        <f t="shared" si="12"/>
        <v>29.33</v>
      </c>
      <c r="H283" s="55">
        <v>78.8</v>
      </c>
      <c r="I283" s="55"/>
      <c r="J283" s="55">
        <f t="shared" si="13"/>
        <v>47.28</v>
      </c>
      <c r="K283" s="55">
        <f t="shared" si="14"/>
        <v>76.61</v>
      </c>
      <c r="L283" s="66">
        <v>10</v>
      </c>
      <c r="M283" s="67"/>
    </row>
    <row r="284" s="41" customFormat="1" ht="30.75" customHeight="1" spans="1:13">
      <c r="A284" s="48">
        <v>281</v>
      </c>
      <c r="B284" s="51" t="s">
        <v>193</v>
      </c>
      <c r="C284" s="52" t="s">
        <v>568</v>
      </c>
      <c r="D284" s="52" t="s">
        <v>62</v>
      </c>
      <c r="E284" s="53" t="s">
        <v>588</v>
      </c>
      <c r="F284" s="51">
        <v>107</v>
      </c>
      <c r="G284" s="55">
        <f t="shared" si="12"/>
        <v>28.53</v>
      </c>
      <c r="H284" s="55">
        <v>79.8</v>
      </c>
      <c r="I284" s="55"/>
      <c r="J284" s="55">
        <f t="shared" si="13"/>
        <v>47.88</v>
      </c>
      <c r="K284" s="55">
        <f t="shared" si="14"/>
        <v>76.41</v>
      </c>
      <c r="L284" s="66">
        <v>11</v>
      </c>
      <c r="M284" s="67"/>
    </row>
    <row r="285" s="41" customFormat="1" ht="30.75" customHeight="1" spans="1:13">
      <c r="A285" s="48">
        <v>282</v>
      </c>
      <c r="B285" s="51" t="s">
        <v>589</v>
      </c>
      <c r="C285" s="52" t="s">
        <v>568</v>
      </c>
      <c r="D285" s="52" t="s">
        <v>62</v>
      </c>
      <c r="E285" s="53" t="s">
        <v>590</v>
      </c>
      <c r="F285" s="51">
        <v>104</v>
      </c>
      <c r="G285" s="55">
        <f t="shared" si="12"/>
        <v>27.73</v>
      </c>
      <c r="H285" s="55">
        <v>81</v>
      </c>
      <c r="I285" s="55"/>
      <c r="J285" s="55">
        <f t="shared" si="13"/>
        <v>48.6</v>
      </c>
      <c r="K285" s="55">
        <f t="shared" si="14"/>
        <v>76.33</v>
      </c>
      <c r="L285" s="66">
        <v>12</v>
      </c>
      <c r="M285" s="67"/>
    </row>
    <row r="286" s="41" customFormat="1" ht="30.75" customHeight="1" spans="1:13">
      <c r="A286" s="48">
        <v>283</v>
      </c>
      <c r="B286" s="51" t="s">
        <v>591</v>
      </c>
      <c r="C286" s="52" t="s">
        <v>568</v>
      </c>
      <c r="D286" s="52" t="s">
        <v>62</v>
      </c>
      <c r="E286" s="53" t="s">
        <v>592</v>
      </c>
      <c r="F286" s="51">
        <v>101</v>
      </c>
      <c r="G286" s="55">
        <f t="shared" si="12"/>
        <v>26.93</v>
      </c>
      <c r="H286" s="55">
        <v>82</v>
      </c>
      <c r="I286" s="55"/>
      <c r="J286" s="55">
        <f t="shared" si="13"/>
        <v>49.2</v>
      </c>
      <c r="K286" s="55">
        <f t="shared" si="14"/>
        <v>76.13</v>
      </c>
      <c r="L286" s="66">
        <v>13</v>
      </c>
      <c r="M286" s="67"/>
    </row>
    <row r="287" s="41" customFormat="1" ht="30.75" customHeight="1" spans="1:13">
      <c r="A287" s="48">
        <v>284</v>
      </c>
      <c r="B287" s="59" t="s">
        <v>593</v>
      </c>
      <c r="C287" s="60" t="s">
        <v>568</v>
      </c>
      <c r="D287" s="60" t="s">
        <v>62</v>
      </c>
      <c r="E287" s="61" t="s">
        <v>594</v>
      </c>
      <c r="F287" s="51">
        <v>95</v>
      </c>
      <c r="G287" s="55">
        <f t="shared" si="12"/>
        <v>25.33</v>
      </c>
      <c r="H287" s="55">
        <v>84</v>
      </c>
      <c r="I287" s="55"/>
      <c r="J287" s="55">
        <f t="shared" si="13"/>
        <v>50.4</v>
      </c>
      <c r="K287" s="55">
        <f t="shared" si="14"/>
        <v>75.73</v>
      </c>
      <c r="L287" s="66">
        <v>14</v>
      </c>
      <c r="M287" s="67"/>
    </row>
    <row r="288" s="41" customFormat="1" ht="30.75" customHeight="1" spans="1:13">
      <c r="A288" s="48">
        <v>285</v>
      </c>
      <c r="B288" s="59" t="s">
        <v>595</v>
      </c>
      <c r="C288" s="60" t="s">
        <v>568</v>
      </c>
      <c r="D288" s="60" t="s">
        <v>62</v>
      </c>
      <c r="E288" s="61" t="s">
        <v>596</v>
      </c>
      <c r="F288" s="51">
        <v>93</v>
      </c>
      <c r="G288" s="55">
        <f t="shared" si="12"/>
        <v>24.8</v>
      </c>
      <c r="H288" s="55">
        <v>84.8</v>
      </c>
      <c r="I288" s="55"/>
      <c r="J288" s="55">
        <f t="shared" si="13"/>
        <v>50.88</v>
      </c>
      <c r="K288" s="55">
        <f t="shared" si="14"/>
        <v>75.68</v>
      </c>
      <c r="L288" s="66">
        <v>15</v>
      </c>
      <c r="M288" s="67"/>
    </row>
    <row r="289" s="41" customFormat="1" ht="30.75" customHeight="1" spans="1:13">
      <c r="A289" s="48">
        <v>286</v>
      </c>
      <c r="B289" s="51" t="s">
        <v>536</v>
      </c>
      <c r="C289" s="52" t="s">
        <v>568</v>
      </c>
      <c r="D289" s="52" t="s">
        <v>62</v>
      </c>
      <c r="E289" s="53" t="s">
        <v>597</v>
      </c>
      <c r="F289" s="51">
        <v>99</v>
      </c>
      <c r="G289" s="55">
        <f t="shared" si="12"/>
        <v>26.4</v>
      </c>
      <c r="H289" s="55">
        <v>82</v>
      </c>
      <c r="I289" s="55"/>
      <c r="J289" s="55">
        <f t="shared" si="13"/>
        <v>49.2</v>
      </c>
      <c r="K289" s="55">
        <f t="shared" si="14"/>
        <v>75.6</v>
      </c>
      <c r="L289" s="66">
        <v>16</v>
      </c>
      <c r="M289" s="67"/>
    </row>
    <row r="290" s="41" customFormat="1" ht="30.75" customHeight="1" spans="1:13">
      <c r="A290" s="48">
        <v>287</v>
      </c>
      <c r="B290" s="51" t="s">
        <v>598</v>
      </c>
      <c r="C290" s="52" t="s">
        <v>568</v>
      </c>
      <c r="D290" s="52" t="s">
        <v>62</v>
      </c>
      <c r="E290" s="53" t="s">
        <v>599</v>
      </c>
      <c r="F290" s="51">
        <v>103</v>
      </c>
      <c r="G290" s="55">
        <f t="shared" si="12"/>
        <v>27.47</v>
      </c>
      <c r="H290" s="55">
        <v>79.6</v>
      </c>
      <c r="I290" s="55"/>
      <c r="J290" s="55">
        <f t="shared" si="13"/>
        <v>47.76</v>
      </c>
      <c r="K290" s="55">
        <f t="shared" si="14"/>
        <v>75.23</v>
      </c>
      <c r="L290" s="66">
        <v>17</v>
      </c>
      <c r="M290" s="67"/>
    </row>
    <row r="291" s="41" customFormat="1" ht="30.75" customHeight="1" spans="1:13">
      <c r="A291" s="48">
        <v>288</v>
      </c>
      <c r="B291" s="51" t="s">
        <v>600</v>
      </c>
      <c r="C291" s="52" t="s">
        <v>568</v>
      </c>
      <c r="D291" s="52" t="s">
        <v>62</v>
      </c>
      <c r="E291" s="53" t="s">
        <v>601</v>
      </c>
      <c r="F291" s="51">
        <v>103</v>
      </c>
      <c r="G291" s="55">
        <f t="shared" si="12"/>
        <v>27.47</v>
      </c>
      <c r="H291" s="55">
        <v>78.8</v>
      </c>
      <c r="I291" s="55"/>
      <c r="J291" s="55">
        <f t="shared" si="13"/>
        <v>47.28</v>
      </c>
      <c r="K291" s="55">
        <f t="shared" si="14"/>
        <v>74.75</v>
      </c>
      <c r="L291" s="66">
        <v>18</v>
      </c>
      <c r="M291" s="67"/>
    </row>
    <row r="292" s="41" customFormat="1" ht="30.75" customHeight="1" spans="1:13">
      <c r="A292" s="48">
        <v>289</v>
      </c>
      <c r="B292" s="51" t="s">
        <v>602</v>
      </c>
      <c r="C292" s="52" t="s">
        <v>568</v>
      </c>
      <c r="D292" s="52" t="s">
        <v>62</v>
      </c>
      <c r="E292" s="53" t="s">
        <v>603</v>
      </c>
      <c r="F292" s="51">
        <v>102</v>
      </c>
      <c r="G292" s="55">
        <f t="shared" si="12"/>
        <v>27.2</v>
      </c>
      <c r="H292" s="55">
        <v>79</v>
      </c>
      <c r="I292" s="55"/>
      <c r="J292" s="55">
        <f t="shared" si="13"/>
        <v>47.4</v>
      </c>
      <c r="K292" s="55">
        <f t="shared" si="14"/>
        <v>74.6</v>
      </c>
      <c r="L292" s="66">
        <v>19</v>
      </c>
      <c r="M292" s="67"/>
    </row>
    <row r="293" s="41" customFormat="1" ht="30.75" customHeight="1" spans="1:13">
      <c r="A293" s="48">
        <v>290</v>
      </c>
      <c r="B293" s="51" t="s">
        <v>604</v>
      </c>
      <c r="C293" s="52" t="s">
        <v>568</v>
      </c>
      <c r="D293" s="52" t="s">
        <v>62</v>
      </c>
      <c r="E293" s="53" t="s">
        <v>605</v>
      </c>
      <c r="F293" s="51">
        <v>97</v>
      </c>
      <c r="G293" s="55">
        <f t="shared" si="12"/>
        <v>25.87</v>
      </c>
      <c r="H293" s="55">
        <v>81</v>
      </c>
      <c r="I293" s="55"/>
      <c r="J293" s="55">
        <f t="shared" si="13"/>
        <v>48.6</v>
      </c>
      <c r="K293" s="55">
        <f t="shared" si="14"/>
        <v>74.47</v>
      </c>
      <c r="L293" s="66">
        <v>20</v>
      </c>
      <c r="M293" s="67"/>
    </row>
    <row r="294" s="41" customFormat="1" ht="30.75" customHeight="1" spans="1:13">
      <c r="A294" s="48">
        <v>291</v>
      </c>
      <c r="B294" s="51" t="s">
        <v>606</v>
      </c>
      <c r="C294" s="52" t="s">
        <v>568</v>
      </c>
      <c r="D294" s="52" t="s">
        <v>62</v>
      </c>
      <c r="E294" s="53" t="s">
        <v>607</v>
      </c>
      <c r="F294" s="51">
        <v>96</v>
      </c>
      <c r="G294" s="55">
        <f t="shared" si="12"/>
        <v>25.6</v>
      </c>
      <c r="H294" s="55">
        <v>80.8</v>
      </c>
      <c r="I294" s="55"/>
      <c r="J294" s="55">
        <f t="shared" si="13"/>
        <v>48.48</v>
      </c>
      <c r="K294" s="55">
        <f t="shared" si="14"/>
        <v>74.08</v>
      </c>
      <c r="L294" s="66">
        <v>21</v>
      </c>
      <c r="M294" s="67"/>
    </row>
    <row r="295" s="41" customFormat="1" ht="30.75" customHeight="1" spans="1:13">
      <c r="A295" s="48">
        <v>292</v>
      </c>
      <c r="B295" s="51" t="s">
        <v>608</v>
      </c>
      <c r="C295" s="52" t="s">
        <v>568</v>
      </c>
      <c r="D295" s="52" t="s">
        <v>62</v>
      </c>
      <c r="E295" s="53" t="s">
        <v>609</v>
      </c>
      <c r="F295" s="51">
        <v>99</v>
      </c>
      <c r="G295" s="55">
        <f t="shared" si="12"/>
        <v>26.4</v>
      </c>
      <c r="H295" s="55">
        <v>77</v>
      </c>
      <c r="I295" s="55"/>
      <c r="J295" s="55">
        <f t="shared" si="13"/>
        <v>46.2</v>
      </c>
      <c r="K295" s="55">
        <f t="shared" si="14"/>
        <v>72.6</v>
      </c>
      <c r="L295" s="66">
        <v>22</v>
      </c>
      <c r="M295" s="67"/>
    </row>
    <row r="296" s="41" customFormat="1" ht="30.75" customHeight="1" spans="1:13">
      <c r="A296" s="48">
        <v>293</v>
      </c>
      <c r="B296" s="51" t="s">
        <v>610</v>
      </c>
      <c r="C296" s="52" t="s">
        <v>568</v>
      </c>
      <c r="D296" s="52" t="s">
        <v>62</v>
      </c>
      <c r="E296" s="53" t="s">
        <v>611</v>
      </c>
      <c r="F296" s="51">
        <v>108</v>
      </c>
      <c r="G296" s="55">
        <f t="shared" si="12"/>
        <v>28.8</v>
      </c>
      <c r="H296" s="55">
        <v>72.8</v>
      </c>
      <c r="I296" s="55"/>
      <c r="J296" s="55">
        <f t="shared" si="13"/>
        <v>43.68</v>
      </c>
      <c r="K296" s="55">
        <f t="shared" si="14"/>
        <v>72.48</v>
      </c>
      <c r="L296" s="66">
        <v>23</v>
      </c>
      <c r="M296" s="67"/>
    </row>
    <row r="297" s="41" customFormat="1" ht="30.75" customHeight="1" spans="1:13">
      <c r="A297" s="48">
        <v>294</v>
      </c>
      <c r="B297" s="51" t="s">
        <v>612</v>
      </c>
      <c r="C297" s="52" t="s">
        <v>568</v>
      </c>
      <c r="D297" s="52" t="s">
        <v>62</v>
      </c>
      <c r="E297" s="53" t="s">
        <v>613</v>
      </c>
      <c r="F297" s="51">
        <v>104</v>
      </c>
      <c r="G297" s="55">
        <f t="shared" si="12"/>
        <v>27.73</v>
      </c>
      <c r="H297" s="55">
        <v>74</v>
      </c>
      <c r="I297" s="55"/>
      <c r="J297" s="55">
        <f t="shared" si="13"/>
        <v>44.4</v>
      </c>
      <c r="K297" s="55">
        <f t="shared" si="14"/>
        <v>72.13</v>
      </c>
      <c r="L297" s="66">
        <v>24</v>
      </c>
      <c r="M297" s="67"/>
    </row>
    <row r="298" s="41" customFormat="1" ht="30.75" customHeight="1" spans="1:13">
      <c r="A298" s="48">
        <v>295</v>
      </c>
      <c r="B298" s="51" t="s">
        <v>614</v>
      </c>
      <c r="C298" s="52" t="s">
        <v>568</v>
      </c>
      <c r="D298" s="52" t="s">
        <v>62</v>
      </c>
      <c r="E298" s="53" t="s">
        <v>615</v>
      </c>
      <c r="F298" s="51">
        <v>97</v>
      </c>
      <c r="G298" s="55">
        <f t="shared" si="12"/>
        <v>25.87</v>
      </c>
      <c r="H298" s="55">
        <v>66.6</v>
      </c>
      <c r="I298" s="55"/>
      <c r="J298" s="55">
        <f t="shared" si="13"/>
        <v>39.96</v>
      </c>
      <c r="K298" s="55">
        <f t="shared" si="14"/>
        <v>65.83</v>
      </c>
      <c r="L298" s="66">
        <v>25</v>
      </c>
      <c r="M298" s="67"/>
    </row>
    <row r="299" s="41" customFormat="1" ht="30.75" customHeight="1" spans="1:13">
      <c r="A299" s="48">
        <v>296</v>
      </c>
      <c r="B299" s="51" t="s">
        <v>616</v>
      </c>
      <c r="C299" s="52" t="s">
        <v>568</v>
      </c>
      <c r="D299" s="52" t="s">
        <v>62</v>
      </c>
      <c r="E299" s="53" t="s">
        <v>617</v>
      </c>
      <c r="F299" s="51">
        <v>104</v>
      </c>
      <c r="G299" s="55">
        <f t="shared" si="12"/>
        <v>27.73</v>
      </c>
      <c r="H299" s="55">
        <v>0</v>
      </c>
      <c r="I299" s="55"/>
      <c r="J299" s="55">
        <f t="shared" si="13"/>
        <v>0</v>
      </c>
      <c r="K299" s="55">
        <f t="shared" si="14"/>
        <v>27.73</v>
      </c>
      <c r="L299" s="66">
        <v>26</v>
      </c>
      <c r="M299" s="67"/>
    </row>
    <row r="300" s="41" customFormat="1" ht="30.75" customHeight="1" spans="1:13">
      <c r="A300" s="48">
        <v>297</v>
      </c>
      <c r="B300" s="51" t="s">
        <v>618</v>
      </c>
      <c r="C300" s="52" t="s">
        <v>568</v>
      </c>
      <c r="D300" s="52" t="s">
        <v>110</v>
      </c>
      <c r="E300" s="53" t="s">
        <v>619</v>
      </c>
      <c r="F300" s="51">
        <v>115</v>
      </c>
      <c r="G300" s="55">
        <f t="shared" si="12"/>
        <v>30.67</v>
      </c>
      <c r="H300" s="55">
        <v>86.6</v>
      </c>
      <c r="I300" s="55">
        <v>40.2</v>
      </c>
      <c r="J300" s="55">
        <f>ROUND((H300+I300)*0.5*0.6,2)</f>
        <v>38.04</v>
      </c>
      <c r="K300" s="55">
        <f t="shared" si="14"/>
        <v>68.71</v>
      </c>
      <c r="L300" s="66">
        <v>1</v>
      </c>
      <c r="M300" s="67" t="s">
        <v>19</v>
      </c>
    </row>
    <row r="301" s="41" customFormat="1" ht="59.25" customHeight="1" spans="1:13">
      <c r="A301" s="48">
        <v>298</v>
      </c>
      <c r="B301" s="51" t="s">
        <v>620</v>
      </c>
      <c r="C301" s="52" t="s">
        <v>568</v>
      </c>
      <c r="D301" s="52" t="s">
        <v>110</v>
      </c>
      <c r="E301" s="53" t="s">
        <v>621</v>
      </c>
      <c r="F301" s="51">
        <v>82</v>
      </c>
      <c r="G301" s="55">
        <f t="shared" si="12"/>
        <v>21.87</v>
      </c>
      <c r="H301" s="55">
        <v>75</v>
      </c>
      <c r="I301" s="55">
        <v>38.8</v>
      </c>
      <c r="J301" s="55">
        <f>ROUND((H301+I301)*0.5*0.6,2)</f>
        <v>34.14</v>
      </c>
      <c r="K301" s="55">
        <f t="shared" si="14"/>
        <v>56.01</v>
      </c>
      <c r="L301" s="66">
        <v>2</v>
      </c>
      <c r="M301" s="67" t="s">
        <v>622</v>
      </c>
    </row>
    <row r="302" s="41" customFormat="1" ht="30.75" customHeight="1" spans="1:13">
      <c r="A302" s="48">
        <v>299</v>
      </c>
      <c r="B302" s="51" t="s">
        <v>623</v>
      </c>
      <c r="C302" s="52" t="s">
        <v>568</v>
      </c>
      <c r="D302" s="52" t="s">
        <v>110</v>
      </c>
      <c r="E302" s="53" t="s">
        <v>624</v>
      </c>
      <c r="F302" s="51">
        <v>102</v>
      </c>
      <c r="G302" s="55">
        <f t="shared" si="12"/>
        <v>27.2</v>
      </c>
      <c r="H302" s="55">
        <v>72</v>
      </c>
      <c r="I302" s="55">
        <v>14</v>
      </c>
      <c r="J302" s="55">
        <f>ROUND((H302+I302)*0.5*0.6,2)</f>
        <v>25.8</v>
      </c>
      <c r="K302" s="55">
        <f t="shared" si="14"/>
        <v>53</v>
      </c>
      <c r="L302" s="66">
        <v>3</v>
      </c>
      <c r="M302" s="67"/>
    </row>
  </sheetData>
  <sortState ref="A274:N299">
    <sortCondition ref="K274:K299" descending="1"/>
  </sortState>
  <mergeCells count="11">
    <mergeCell ref="A1:M1"/>
    <mergeCell ref="F2:G2"/>
    <mergeCell ref="H2:J2"/>
    <mergeCell ref="A2:A3"/>
    <mergeCell ref="B2:B3"/>
    <mergeCell ref="C2:C3"/>
    <mergeCell ref="D2:D3"/>
    <mergeCell ref="E2:E3"/>
    <mergeCell ref="K2:K3"/>
    <mergeCell ref="L2:L3"/>
    <mergeCell ref="M2:M3"/>
  </mergeCells>
  <printOptions horizontalCentered="1"/>
  <pageMargins left="0.590277777777778" right="0.590277777777778" top="0.590277777777778" bottom="0.590277777777778" header="0.314583333333333" footer="0.314583333333333"/>
  <pageSetup paperSize="9" scale="90" orientation="portrait" verticalDpi="300"/>
  <headerFooter alignWithMargins="0">
    <oddFooter>&amp;L核查人签字：&amp;C共&amp;N页第&amp;P页&amp;R2018年9月23日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pane xSplit="4" ySplit="3" topLeftCell="E7" activePane="bottomRight" state="frozen"/>
      <selection/>
      <selection pane="topRight"/>
      <selection pane="bottomLeft"/>
      <selection pane="bottomRight" activeCell="Q18" sqref="Q18"/>
    </sheetView>
  </sheetViews>
  <sheetFormatPr defaultColWidth="9" defaultRowHeight="15"/>
  <cols>
    <col min="1" max="1" width="3.25" style="4" customWidth="1"/>
    <col min="2" max="2" width="11.875" style="5" customWidth="1"/>
    <col min="3" max="3" width="6.25" style="6" customWidth="1"/>
    <col min="4" max="4" width="4.875" style="5" customWidth="1"/>
    <col min="5" max="5" width="6.875" style="4" customWidth="1"/>
    <col min="6" max="6" width="4.875" style="4" customWidth="1"/>
    <col min="7" max="7" width="6.25" style="4" customWidth="1"/>
    <col min="8" max="8" width="6.5" style="7" customWidth="1"/>
    <col min="9" max="9" width="7" style="4" customWidth="1"/>
    <col min="10" max="10" width="8" style="8" customWidth="1"/>
    <col min="11" max="11" width="7.625" style="8" customWidth="1"/>
    <col min="12" max="12" width="8" style="8" customWidth="1"/>
    <col min="13" max="13" width="7" style="8" customWidth="1"/>
    <col min="14" max="14" width="7.5" style="8" customWidth="1"/>
    <col min="15" max="16" width="6.5" style="8" customWidth="1"/>
    <col min="17" max="17" width="22.75" style="6" customWidth="1"/>
    <col min="18" max="16384" width="9" style="9"/>
  </cols>
  <sheetData>
    <row r="1" ht="31.5" customHeight="1" spans="1:17">
      <c r="A1" s="10" t="s">
        <v>625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="1" customFormat="1" ht="18.75" customHeight="1" spans="1:17">
      <c r="A2" s="11" t="s">
        <v>1</v>
      </c>
      <c r="B2" s="12" t="s">
        <v>3</v>
      </c>
      <c r="C2" s="12" t="s">
        <v>4</v>
      </c>
      <c r="D2" s="12" t="s">
        <v>626</v>
      </c>
      <c r="E2" s="13" t="s">
        <v>627</v>
      </c>
      <c r="F2" s="14"/>
      <c r="G2" s="15"/>
      <c r="H2" s="13" t="s">
        <v>628</v>
      </c>
      <c r="I2" s="14"/>
      <c r="J2" s="14"/>
      <c r="K2" s="15"/>
      <c r="L2" s="13" t="s">
        <v>629</v>
      </c>
      <c r="M2" s="14"/>
      <c r="N2" s="14"/>
      <c r="O2" s="15"/>
      <c r="P2" s="12" t="s">
        <v>630</v>
      </c>
      <c r="Q2" s="11" t="s">
        <v>631</v>
      </c>
    </row>
    <row r="3" s="1" customFormat="1" ht="47.25" customHeight="1" spans="1:17">
      <c r="A3" s="16"/>
      <c r="B3" s="17"/>
      <c r="C3" s="17"/>
      <c r="D3" s="17"/>
      <c r="E3" s="18" t="s">
        <v>632</v>
      </c>
      <c r="F3" s="18" t="s">
        <v>633</v>
      </c>
      <c r="G3" s="18" t="s">
        <v>634</v>
      </c>
      <c r="H3" s="18" t="s">
        <v>635</v>
      </c>
      <c r="I3" s="34" t="s">
        <v>636</v>
      </c>
      <c r="J3" s="34" t="s">
        <v>637</v>
      </c>
      <c r="K3" s="34" t="s">
        <v>638</v>
      </c>
      <c r="L3" s="18" t="s">
        <v>635</v>
      </c>
      <c r="M3" s="34" t="s">
        <v>639</v>
      </c>
      <c r="N3" s="34" t="s">
        <v>640</v>
      </c>
      <c r="O3" s="34" t="s">
        <v>641</v>
      </c>
      <c r="P3" s="17"/>
      <c r="Q3" s="16"/>
    </row>
    <row r="4" s="2" customFormat="1" ht="45" customHeight="1" spans="1:17">
      <c r="A4" s="19">
        <v>1</v>
      </c>
      <c r="B4" s="20" t="s">
        <v>16</v>
      </c>
      <c r="C4" s="18" t="s">
        <v>17</v>
      </c>
      <c r="D4" s="21">
        <v>3</v>
      </c>
      <c r="E4" s="22">
        <v>193</v>
      </c>
      <c r="F4" s="22">
        <v>68</v>
      </c>
      <c r="G4" s="22">
        <f t="shared" ref="G4:G17" si="0">E4-F4</f>
        <v>125</v>
      </c>
      <c r="H4" s="22">
        <v>25</v>
      </c>
      <c r="I4" s="22">
        <f t="shared" ref="I4:I17" si="1">H4-J4-K4</f>
        <v>21</v>
      </c>
      <c r="J4" s="22"/>
      <c r="K4" s="22">
        <v>4</v>
      </c>
      <c r="L4" s="22">
        <v>0</v>
      </c>
      <c r="M4" s="22"/>
      <c r="N4" s="22"/>
      <c r="O4" s="22"/>
      <c r="P4" s="22">
        <v>21</v>
      </c>
      <c r="Q4" s="35"/>
    </row>
    <row r="5" s="2" customFormat="1" ht="39" customHeight="1" spans="1:17">
      <c r="A5" s="23">
        <v>2</v>
      </c>
      <c r="B5" s="24" t="s">
        <v>61</v>
      </c>
      <c r="C5" s="18" t="s">
        <v>62</v>
      </c>
      <c r="D5" s="21">
        <v>4</v>
      </c>
      <c r="E5" s="22">
        <v>251</v>
      </c>
      <c r="F5" s="22">
        <v>93</v>
      </c>
      <c r="G5" s="22">
        <f t="shared" si="0"/>
        <v>158</v>
      </c>
      <c r="H5" s="22">
        <v>25</v>
      </c>
      <c r="I5" s="22">
        <f t="shared" si="1"/>
        <v>23</v>
      </c>
      <c r="J5" s="22"/>
      <c r="K5" s="22">
        <v>2</v>
      </c>
      <c r="L5" s="22">
        <v>4</v>
      </c>
      <c r="M5" s="22">
        <v>1</v>
      </c>
      <c r="N5" s="22"/>
      <c r="O5" s="22">
        <v>3</v>
      </c>
      <c r="P5" s="22">
        <v>24</v>
      </c>
      <c r="Q5" s="35" t="s">
        <v>642</v>
      </c>
    </row>
    <row r="6" s="2" customFormat="1" ht="34.5" customHeight="1" spans="1:17">
      <c r="A6" s="25"/>
      <c r="B6" s="26"/>
      <c r="C6" s="18" t="s">
        <v>110</v>
      </c>
      <c r="D6" s="21">
        <v>4</v>
      </c>
      <c r="E6" s="22">
        <v>231</v>
      </c>
      <c r="F6" s="22">
        <v>81</v>
      </c>
      <c r="G6" s="22">
        <f t="shared" si="0"/>
        <v>150</v>
      </c>
      <c r="H6" s="22">
        <v>24</v>
      </c>
      <c r="I6" s="22">
        <f t="shared" si="1"/>
        <v>23</v>
      </c>
      <c r="J6" s="22"/>
      <c r="K6" s="22">
        <v>1</v>
      </c>
      <c r="L6" s="22">
        <v>4</v>
      </c>
      <c r="M6" s="22">
        <v>2</v>
      </c>
      <c r="N6" s="22"/>
      <c r="O6" s="22">
        <v>2</v>
      </c>
      <c r="P6" s="22">
        <v>25</v>
      </c>
      <c r="Q6" s="35" t="s">
        <v>642</v>
      </c>
    </row>
    <row r="7" s="2" customFormat="1" ht="44.25" customHeight="1" spans="1:17">
      <c r="A7" s="27"/>
      <c r="B7" s="28"/>
      <c r="C7" s="18" t="s">
        <v>161</v>
      </c>
      <c r="D7" s="21">
        <v>4</v>
      </c>
      <c r="E7" s="22">
        <v>149</v>
      </c>
      <c r="F7" s="22">
        <v>41</v>
      </c>
      <c r="G7" s="22">
        <f t="shared" si="0"/>
        <v>108</v>
      </c>
      <c r="H7" s="22">
        <v>24</v>
      </c>
      <c r="I7" s="22">
        <f t="shared" si="1"/>
        <v>24</v>
      </c>
      <c r="J7" s="22"/>
      <c r="K7" s="22"/>
      <c r="L7" s="22"/>
      <c r="M7" s="22"/>
      <c r="N7" s="22"/>
      <c r="O7" s="22"/>
      <c r="P7" s="22">
        <v>24</v>
      </c>
      <c r="Q7" s="36"/>
    </row>
    <row r="8" s="2" customFormat="1" ht="32.25" customHeight="1" spans="1:17">
      <c r="A8" s="23">
        <v>3</v>
      </c>
      <c r="B8" s="24" t="s">
        <v>643</v>
      </c>
      <c r="C8" s="18" t="s">
        <v>62</v>
      </c>
      <c r="D8" s="21">
        <v>4</v>
      </c>
      <c r="E8" s="22">
        <v>112</v>
      </c>
      <c r="F8" s="22">
        <v>28</v>
      </c>
      <c r="G8" s="22">
        <f t="shared" si="0"/>
        <v>84</v>
      </c>
      <c r="H8" s="22">
        <v>26</v>
      </c>
      <c r="I8" s="22">
        <f t="shared" si="1"/>
        <v>25</v>
      </c>
      <c r="J8" s="22"/>
      <c r="K8" s="22">
        <v>1</v>
      </c>
      <c r="L8" s="22">
        <v>0</v>
      </c>
      <c r="M8" s="22"/>
      <c r="N8" s="22"/>
      <c r="O8" s="22"/>
      <c r="P8" s="22">
        <v>25</v>
      </c>
      <c r="Q8" s="35"/>
    </row>
    <row r="9" s="2" customFormat="1" ht="39" customHeight="1" spans="1:17">
      <c r="A9" s="19">
        <v>4</v>
      </c>
      <c r="B9" s="29" t="s">
        <v>644</v>
      </c>
      <c r="C9" s="18" t="s">
        <v>645</v>
      </c>
      <c r="D9" s="21">
        <v>4</v>
      </c>
      <c r="E9" s="22">
        <v>58</v>
      </c>
      <c r="F9" s="22">
        <v>10</v>
      </c>
      <c r="G9" s="22">
        <f t="shared" si="0"/>
        <v>48</v>
      </c>
      <c r="H9" s="22">
        <v>25</v>
      </c>
      <c r="I9" s="22">
        <f t="shared" si="1"/>
        <v>21</v>
      </c>
      <c r="J9" s="22"/>
      <c r="K9" s="22">
        <v>4</v>
      </c>
      <c r="L9" s="22">
        <v>4</v>
      </c>
      <c r="M9" s="22">
        <v>2</v>
      </c>
      <c r="N9" s="22"/>
      <c r="O9" s="22">
        <v>2</v>
      </c>
      <c r="P9" s="22">
        <v>23</v>
      </c>
      <c r="Q9" s="35" t="s">
        <v>646</v>
      </c>
    </row>
    <row r="10" s="2" customFormat="1" ht="39" customHeight="1" spans="1:17">
      <c r="A10" s="23">
        <v>5</v>
      </c>
      <c r="B10" s="24" t="s">
        <v>308</v>
      </c>
      <c r="C10" s="18" t="s">
        <v>645</v>
      </c>
      <c r="D10" s="21">
        <v>5</v>
      </c>
      <c r="E10" s="22">
        <v>195</v>
      </c>
      <c r="F10" s="22">
        <v>58</v>
      </c>
      <c r="G10" s="22">
        <f t="shared" si="0"/>
        <v>137</v>
      </c>
      <c r="H10" s="22">
        <v>33</v>
      </c>
      <c r="I10" s="22">
        <f t="shared" si="1"/>
        <v>31</v>
      </c>
      <c r="J10" s="22"/>
      <c r="K10" s="22">
        <v>2</v>
      </c>
      <c r="L10" s="22">
        <v>0</v>
      </c>
      <c r="M10" s="22"/>
      <c r="N10" s="22"/>
      <c r="O10" s="22"/>
      <c r="P10" s="22">
        <v>31</v>
      </c>
      <c r="Q10" s="35"/>
    </row>
    <row r="11" s="2" customFormat="1" ht="39" customHeight="1" spans="1:17">
      <c r="A11" s="27"/>
      <c r="B11" s="28"/>
      <c r="C11" s="18" t="s">
        <v>647</v>
      </c>
      <c r="D11" s="21">
        <v>5</v>
      </c>
      <c r="E11" s="22">
        <v>193</v>
      </c>
      <c r="F11" s="22">
        <v>53</v>
      </c>
      <c r="G11" s="22">
        <f t="shared" si="0"/>
        <v>140</v>
      </c>
      <c r="H11" s="22">
        <v>30</v>
      </c>
      <c r="I11" s="22">
        <f t="shared" si="1"/>
        <v>25</v>
      </c>
      <c r="J11" s="22"/>
      <c r="K11" s="22">
        <v>5</v>
      </c>
      <c r="L11" s="22">
        <v>6</v>
      </c>
      <c r="M11" s="22">
        <v>2</v>
      </c>
      <c r="N11" s="22"/>
      <c r="O11" s="22">
        <v>4</v>
      </c>
      <c r="P11" s="22">
        <v>27</v>
      </c>
      <c r="Q11" s="35" t="s">
        <v>648</v>
      </c>
    </row>
    <row r="12" s="2" customFormat="1" ht="42.75" customHeight="1" spans="1:17">
      <c r="A12" s="19">
        <v>6</v>
      </c>
      <c r="B12" s="29" t="s">
        <v>425</v>
      </c>
      <c r="C12" s="18" t="s">
        <v>645</v>
      </c>
      <c r="D12" s="21">
        <v>4</v>
      </c>
      <c r="E12" s="22">
        <v>91</v>
      </c>
      <c r="F12" s="22">
        <v>33</v>
      </c>
      <c r="G12" s="22">
        <f t="shared" si="0"/>
        <v>58</v>
      </c>
      <c r="H12" s="22">
        <v>26</v>
      </c>
      <c r="I12" s="22">
        <f t="shared" si="1"/>
        <v>20</v>
      </c>
      <c r="J12" s="22"/>
      <c r="K12" s="22">
        <v>6</v>
      </c>
      <c r="L12" s="22">
        <v>5</v>
      </c>
      <c r="M12" s="22">
        <v>1</v>
      </c>
      <c r="N12" s="22"/>
      <c r="O12" s="22">
        <v>4</v>
      </c>
      <c r="P12" s="22">
        <v>21</v>
      </c>
      <c r="Q12" s="35" t="s">
        <v>649</v>
      </c>
    </row>
    <row r="13" s="3" customFormat="1" ht="30.75" customHeight="1" spans="1:17">
      <c r="A13" s="19">
        <v>7</v>
      </c>
      <c r="B13" s="29" t="s">
        <v>468</v>
      </c>
      <c r="C13" s="18" t="s">
        <v>645</v>
      </c>
      <c r="D13" s="21">
        <v>3</v>
      </c>
      <c r="E13" s="22">
        <v>61</v>
      </c>
      <c r="F13" s="22">
        <v>16</v>
      </c>
      <c r="G13" s="22">
        <f t="shared" si="0"/>
        <v>45</v>
      </c>
      <c r="H13" s="22">
        <v>19</v>
      </c>
      <c r="I13" s="22">
        <f t="shared" si="1"/>
        <v>15</v>
      </c>
      <c r="J13" s="22">
        <v>1</v>
      </c>
      <c r="K13" s="22">
        <v>3</v>
      </c>
      <c r="L13" s="22">
        <v>4</v>
      </c>
      <c r="M13" s="22"/>
      <c r="N13" s="22"/>
      <c r="O13" s="22">
        <v>4</v>
      </c>
      <c r="P13" s="22">
        <v>15</v>
      </c>
      <c r="Q13" s="35" t="s">
        <v>650</v>
      </c>
    </row>
    <row r="14" ht="30.75" customHeight="1" spans="1:17">
      <c r="A14" s="19">
        <v>8</v>
      </c>
      <c r="B14" s="29" t="s">
        <v>499</v>
      </c>
      <c r="C14" s="18" t="s">
        <v>645</v>
      </c>
      <c r="D14" s="21">
        <v>3</v>
      </c>
      <c r="E14" s="22">
        <v>109</v>
      </c>
      <c r="F14" s="22">
        <v>44</v>
      </c>
      <c r="G14" s="22">
        <f t="shared" si="0"/>
        <v>65</v>
      </c>
      <c r="H14" s="22">
        <v>19</v>
      </c>
      <c r="I14" s="22">
        <f t="shared" si="1"/>
        <v>16</v>
      </c>
      <c r="J14" s="22"/>
      <c r="K14" s="22">
        <v>3</v>
      </c>
      <c r="L14" s="22">
        <v>3</v>
      </c>
      <c r="M14" s="22"/>
      <c r="N14" s="22"/>
      <c r="O14" s="22">
        <v>3</v>
      </c>
      <c r="P14" s="22">
        <v>16</v>
      </c>
      <c r="Q14" s="35" t="s">
        <v>651</v>
      </c>
    </row>
    <row r="15" ht="30.75" customHeight="1" spans="1:17">
      <c r="A15" s="19">
        <v>9</v>
      </c>
      <c r="B15" s="29" t="s">
        <v>532</v>
      </c>
      <c r="C15" s="18" t="s">
        <v>645</v>
      </c>
      <c r="D15" s="21">
        <v>3</v>
      </c>
      <c r="E15" s="22">
        <v>61</v>
      </c>
      <c r="F15" s="22">
        <v>20</v>
      </c>
      <c r="G15" s="22">
        <f t="shared" si="0"/>
        <v>41</v>
      </c>
      <c r="H15" s="22">
        <v>20</v>
      </c>
      <c r="I15" s="22">
        <f t="shared" si="1"/>
        <v>18</v>
      </c>
      <c r="J15" s="22"/>
      <c r="K15" s="22">
        <v>2</v>
      </c>
      <c r="L15" s="22">
        <v>0</v>
      </c>
      <c r="M15" s="22"/>
      <c r="N15" s="22"/>
      <c r="O15" s="22"/>
      <c r="P15" s="22">
        <v>18</v>
      </c>
      <c r="Q15" s="35"/>
    </row>
    <row r="16" ht="30.75" customHeight="1" spans="1:17">
      <c r="A16" s="23">
        <v>10</v>
      </c>
      <c r="B16" s="24" t="s">
        <v>652</v>
      </c>
      <c r="C16" s="18" t="s">
        <v>645</v>
      </c>
      <c r="D16" s="21">
        <v>5</v>
      </c>
      <c r="E16" s="22">
        <v>89</v>
      </c>
      <c r="F16" s="22">
        <v>19</v>
      </c>
      <c r="G16" s="22">
        <f t="shared" si="0"/>
        <v>70</v>
      </c>
      <c r="H16" s="22">
        <v>30</v>
      </c>
      <c r="I16" s="22">
        <f t="shared" si="1"/>
        <v>24</v>
      </c>
      <c r="J16" s="22">
        <v>1</v>
      </c>
      <c r="K16" s="22">
        <v>5</v>
      </c>
      <c r="L16" s="22">
        <v>7</v>
      </c>
      <c r="M16" s="22">
        <v>2</v>
      </c>
      <c r="N16" s="22"/>
      <c r="O16" s="22">
        <v>5</v>
      </c>
      <c r="P16" s="22">
        <v>26</v>
      </c>
      <c r="Q16" s="35" t="s">
        <v>653</v>
      </c>
    </row>
    <row r="17" ht="30.75" customHeight="1" spans="1:17">
      <c r="A17" s="27"/>
      <c r="B17" s="28"/>
      <c r="C17" s="18" t="s">
        <v>647</v>
      </c>
      <c r="D17" s="21">
        <v>2</v>
      </c>
      <c r="E17" s="22">
        <v>24</v>
      </c>
      <c r="F17" s="22">
        <v>10</v>
      </c>
      <c r="G17" s="22">
        <f t="shared" si="0"/>
        <v>14</v>
      </c>
      <c r="H17" s="22">
        <v>12</v>
      </c>
      <c r="I17" s="22">
        <f t="shared" si="1"/>
        <v>3</v>
      </c>
      <c r="J17" s="22">
        <v>4</v>
      </c>
      <c r="K17" s="22">
        <v>5</v>
      </c>
      <c r="L17" s="22">
        <v>1</v>
      </c>
      <c r="M17" s="22"/>
      <c r="N17" s="22"/>
      <c r="O17" s="22">
        <v>1</v>
      </c>
      <c r="P17" s="22">
        <v>3</v>
      </c>
      <c r="Q17" s="35" t="s">
        <v>654</v>
      </c>
    </row>
    <row r="18" ht="30.75" customHeight="1" spans="1:17">
      <c r="A18" s="30" t="s">
        <v>655</v>
      </c>
      <c r="B18" s="31"/>
      <c r="C18" s="32"/>
      <c r="D18" s="33">
        <f t="shared" ref="D18:P18" si="2">SUM(D4:D17)</f>
        <v>53</v>
      </c>
      <c r="E18" s="33">
        <f t="shared" si="2"/>
        <v>1817</v>
      </c>
      <c r="F18" s="33">
        <f t="shared" si="2"/>
        <v>574</v>
      </c>
      <c r="G18" s="33">
        <f t="shared" si="2"/>
        <v>1243</v>
      </c>
      <c r="H18" s="33">
        <f t="shared" si="2"/>
        <v>338</v>
      </c>
      <c r="I18" s="33">
        <f t="shared" si="2"/>
        <v>289</v>
      </c>
      <c r="J18" s="33">
        <f t="shared" si="2"/>
        <v>6</v>
      </c>
      <c r="K18" s="33">
        <f t="shared" si="2"/>
        <v>43</v>
      </c>
      <c r="L18" s="33">
        <f t="shared" si="2"/>
        <v>38</v>
      </c>
      <c r="M18" s="33">
        <f t="shared" si="2"/>
        <v>10</v>
      </c>
      <c r="N18" s="33">
        <f t="shared" si="2"/>
        <v>0</v>
      </c>
      <c r="O18" s="33">
        <f t="shared" si="2"/>
        <v>28</v>
      </c>
      <c r="P18" s="33">
        <f t="shared" si="2"/>
        <v>299</v>
      </c>
      <c r="Q18" s="37"/>
    </row>
  </sheetData>
  <mergeCells count="17">
    <mergeCell ref="A1:Q1"/>
    <mergeCell ref="E2:G2"/>
    <mergeCell ref="H2:K2"/>
    <mergeCell ref="L2:O2"/>
    <mergeCell ref="A18:C18"/>
    <mergeCell ref="A2:A3"/>
    <mergeCell ref="A5:A7"/>
    <mergeCell ref="A10:A11"/>
    <mergeCell ref="A16:A17"/>
    <mergeCell ref="B2:B3"/>
    <mergeCell ref="B5:B7"/>
    <mergeCell ref="B10:B11"/>
    <mergeCell ref="B16:B17"/>
    <mergeCell ref="C2:C3"/>
    <mergeCell ref="D2:D3"/>
    <mergeCell ref="P2:P3"/>
    <mergeCell ref="Q2:Q3"/>
  </mergeCells>
  <printOptions horizontalCentered="1"/>
  <pageMargins left="0.590277777777778" right="0.590277777777778" top="0.786805555555556" bottom="0.590277777777778" header="0.511805555555556" footer="0.393055555555556"/>
  <pageSetup paperSize="9" scale="95" orientation="landscape" verticalDpi="300"/>
  <headerFooter alignWithMargins="0">
    <oddFooter>&amp;C共&amp;N页第&amp;P页&amp;R2015年7月6日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总成绩及体检人员名单</vt:lpstr>
      <vt:lpstr>资格复审汇总表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admin</cp:lastModifiedBy>
  <dcterms:created xsi:type="dcterms:W3CDTF">2008-02-18T03:33:00Z</dcterms:created>
  <cp:lastPrinted>2018-09-23T04:30:00Z</cp:lastPrinted>
  <dcterms:modified xsi:type="dcterms:W3CDTF">2018-09-23T05:26:33Z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