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500"/>
  </bookViews>
  <sheets>
    <sheet name="Sheet1" sheetId="1" r:id="rId1"/>
  </sheets>
  <definedNames>
    <definedName name="_xlnm._FilterDatabase" localSheetId="0" hidden="1">Sheet1!$A$2:$X$425</definedName>
  </definedNames>
  <calcPr calcId="144525"/>
</workbook>
</file>

<file path=xl/sharedStrings.xml><?xml version="1.0" encoding="utf-8"?>
<sst xmlns="http://schemas.openxmlformats.org/spreadsheetml/2006/main" count="2610" uniqueCount="965">
  <si>
    <t>兴仁市2022年公开招聘事业单位工作人员笔试、面试成绩和总成绩汇总表</t>
  </si>
  <si>
    <t>序号</t>
  </si>
  <si>
    <t>姓名</t>
  </si>
  <si>
    <t>性别</t>
  </si>
  <si>
    <t>岗位代码</t>
  </si>
  <si>
    <t>准考证号</t>
  </si>
  <si>
    <t xml:space="preserve"> 是否符合加分</t>
  </si>
  <si>
    <t>加分条件</t>
  </si>
  <si>
    <t>加分分值</t>
  </si>
  <si>
    <t>笔试考分</t>
  </si>
  <si>
    <t>笔试考分÷1.5折算后成绩</t>
  </si>
  <si>
    <t>笔试加分后成绩</t>
  </si>
  <si>
    <t>笔试加分后成绩×60%</t>
  </si>
  <si>
    <t>面试成绩</t>
  </si>
  <si>
    <t>面试成绩×40%</t>
  </si>
  <si>
    <t>考试总成绩</t>
  </si>
  <si>
    <t>总成绩排名</t>
  </si>
  <si>
    <t>备注</t>
  </si>
  <si>
    <t>令狐娟</t>
  </si>
  <si>
    <t>女</t>
  </si>
  <si>
    <t>001</t>
  </si>
  <si>
    <t>20220010200104</t>
  </si>
  <si>
    <t>否</t>
  </si>
  <si>
    <t>无</t>
  </si>
  <si>
    <t>申娜</t>
  </si>
  <si>
    <t>20220010200113</t>
  </si>
  <si>
    <t>是</t>
  </si>
  <si>
    <t>少数民族考生</t>
  </si>
  <si>
    <t>王荣兰</t>
  </si>
  <si>
    <t>20220010200109</t>
  </si>
  <si>
    <t>项凤</t>
  </si>
  <si>
    <t>002</t>
  </si>
  <si>
    <t>20220020201629</t>
  </si>
  <si>
    <t>杨洋</t>
  </si>
  <si>
    <t>20220020200413</t>
  </si>
  <si>
    <t>李国敬</t>
  </si>
  <si>
    <t>男</t>
  </si>
  <si>
    <t>20220020201712</t>
  </si>
  <si>
    <t>张玉荣</t>
  </si>
  <si>
    <t>20220020201501</t>
  </si>
  <si>
    <t>江登举</t>
  </si>
  <si>
    <t>20220020201924</t>
  </si>
  <si>
    <t>李启凤</t>
  </si>
  <si>
    <t>20220020200728</t>
  </si>
  <si>
    <t>胥鹏</t>
  </si>
  <si>
    <t>003</t>
  </si>
  <si>
    <t>20220030202803</t>
  </si>
  <si>
    <t>何思娇</t>
  </si>
  <si>
    <t>20220030202611</t>
  </si>
  <si>
    <t>姜源</t>
  </si>
  <si>
    <t>20220030202612</t>
  </si>
  <si>
    <t>路赓</t>
  </si>
  <si>
    <t>004</t>
  </si>
  <si>
    <t>20220040203514</t>
  </si>
  <si>
    <t>韦光会</t>
  </si>
  <si>
    <t>20220040203004</t>
  </si>
  <si>
    <t>夏滔</t>
  </si>
  <si>
    <t>20220040202925</t>
  </si>
  <si>
    <t>吴品兴</t>
  </si>
  <si>
    <t>20220040203404</t>
  </si>
  <si>
    <t>郭瑾</t>
  </si>
  <si>
    <t>20220040203126</t>
  </si>
  <si>
    <t>胡敏</t>
  </si>
  <si>
    <t>20220040203412</t>
  </si>
  <si>
    <t>贺元</t>
  </si>
  <si>
    <t>005</t>
  </si>
  <si>
    <t>20220050802922</t>
  </si>
  <si>
    <t>朱庭瑞</t>
  </si>
  <si>
    <t>20220050203621</t>
  </si>
  <si>
    <t>许运风</t>
  </si>
  <si>
    <t>20220050803017</t>
  </si>
  <si>
    <t>朱志灿</t>
  </si>
  <si>
    <t>006</t>
  </si>
  <si>
    <t>20220060803323</t>
  </si>
  <si>
    <t>张舒涵</t>
  </si>
  <si>
    <t>20220060803603</t>
  </si>
  <si>
    <t>陈贞</t>
  </si>
  <si>
    <t>20220060803314</t>
  </si>
  <si>
    <t>王乐</t>
  </si>
  <si>
    <t>007</t>
  </si>
  <si>
    <t>20220070803714</t>
  </si>
  <si>
    <t>张志祥</t>
  </si>
  <si>
    <t>20220070803730</t>
  </si>
  <si>
    <t>李若楚</t>
  </si>
  <si>
    <t>20220070803819</t>
  </si>
  <si>
    <t>毛琛</t>
  </si>
  <si>
    <t>20220070804202</t>
  </si>
  <si>
    <t>吴纤</t>
  </si>
  <si>
    <t>20220070804020</t>
  </si>
  <si>
    <t>李丹</t>
  </si>
  <si>
    <t>20220070803702</t>
  </si>
  <si>
    <t>潘永凤</t>
  </si>
  <si>
    <t>008</t>
  </si>
  <si>
    <t>20220080804418</t>
  </si>
  <si>
    <t>吕元方</t>
  </si>
  <si>
    <t>20220080804430</t>
  </si>
  <si>
    <t>冯露露</t>
  </si>
  <si>
    <t>20220080804406</t>
  </si>
  <si>
    <t>董广</t>
  </si>
  <si>
    <t>009</t>
  </si>
  <si>
    <t>20220090804810</t>
  </si>
  <si>
    <t>张婷婷</t>
  </si>
  <si>
    <t>20220090804625</t>
  </si>
  <si>
    <t>李焕秋</t>
  </si>
  <si>
    <t>20220090804802</t>
  </si>
  <si>
    <t>岑桂林</t>
  </si>
  <si>
    <t>010</t>
  </si>
  <si>
    <t>20220100805103</t>
  </si>
  <si>
    <t>华忠尧</t>
  </si>
  <si>
    <t>20220100805119</t>
  </si>
  <si>
    <t>杨青松</t>
  </si>
  <si>
    <t>20220100805022</t>
  </si>
  <si>
    <t>赵久富</t>
  </si>
  <si>
    <t>20220100805307</t>
  </si>
  <si>
    <t>李九万</t>
  </si>
  <si>
    <t>20220100805202</t>
  </si>
  <si>
    <t>唐梦梦</t>
  </si>
  <si>
    <t>20220100805204</t>
  </si>
  <si>
    <t>温鹏铖</t>
  </si>
  <si>
    <t>20220100805123</t>
  </si>
  <si>
    <t>王进</t>
  </si>
  <si>
    <t>20220100805107</t>
  </si>
  <si>
    <t>潘林</t>
  </si>
  <si>
    <t>20220100805007</t>
  </si>
  <si>
    <t>黄金成</t>
  </si>
  <si>
    <t>011</t>
  </si>
  <si>
    <t>20220110805501</t>
  </si>
  <si>
    <t>黄家波</t>
  </si>
  <si>
    <t>20220110805316</t>
  </si>
  <si>
    <t>张馨匀</t>
  </si>
  <si>
    <t>20220110805623</t>
  </si>
  <si>
    <t>卢航宇</t>
  </si>
  <si>
    <t>20220110805727</t>
  </si>
  <si>
    <t>洪也齐</t>
  </si>
  <si>
    <t>20220110805724</t>
  </si>
  <si>
    <t>王维</t>
  </si>
  <si>
    <t>20220110805406</t>
  </si>
  <si>
    <t>王开云</t>
  </si>
  <si>
    <t>20220110805524</t>
  </si>
  <si>
    <t>李星荣</t>
  </si>
  <si>
    <t>20220110805518</t>
  </si>
  <si>
    <t>马海涌</t>
  </si>
  <si>
    <t>20220110805528</t>
  </si>
  <si>
    <t>杨政</t>
  </si>
  <si>
    <t>20220110805615</t>
  </si>
  <si>
    <t>曹津瑞</t>
  </si>
  <si>
    <t>20220110805609</t>
  </si>
  <si>
    <t>钱晶晶</t>
  </si>
  <si>
    <t>20220110805714</t>
  </si>
  <si>
    <t>面试缺考</t>
  </si>
  <si>
    <t>秦涛</t>
  </si>
  <si>
    <t>012</t>
  </si>
  <si>
    <t>20220120805818</t>
  </si>
  <si>
    <t>李金雄</t>
  </si>
  <si>
    <t>20220120806101</t>
  </si>
  <si>
    <t>龙帆</t>
  </si>
  <si>
    <t>20220120805918</t>
  </si>
  <si>
    <t>王鹏</t>
  </si>
  <si>
    <t>20220120805821</t>
  </si>
  <si>
    <t>周健</t>
  </si>
  <si>
    <t>20220120805912</t>
  </si>
  <si>
    <t>闻万帮</t>
  </si>
  <si>
    <t>20220120805827</t>
  </si>
  <si>
    <t>张赞燃</t>
  </si>
  <si>
    <t>013</t>
  </si>
  <si>
    <t>20220130806301</t>
  </si>
  <si>
    <t>邓京注</t>
  </si>
  <si>
    <t>20220130806213</t>
  </si>
  <si>
    <t>辛佳佶</t>
  </si>
  <si>
    <t>20220130806128</t>
  </si>
  <si>
    <t>陈武</t>
  </si>
  <si>
    <t>20220130806110</t>
  </si>
  <si>
    <t>锁佩挺</t>
  </si>
  <si>
    <t>20220130806118</t>
  </si>
  <si>
    <t>李权</t>
  </si>
  <si>
    <t>20220130806313</t>
  </si>
  <si>
    <t>张树杨</t>
  </si>
  <si>
    <t>20220130806318</t>
  </si>
  <si>
    <t>蔡银鑫</t>
  </si>
  <si>
    <t>20220130806411</t>
  </si>
  <si>
    <t>潘政权</t>
  </si>
  <si>
    <t>20220130704319</t>
  </si>
  <si>
    <t>面试放弃</t>
  </si>
  <si>
    <t>熊金</t>
  </si>
  <si>
    <t>014</t>
  </si>
  <si>
    <t>20220140704704</t>
  </si>
  <si>
    <t>杨州</t>
  </si>
  <si>
    <t>20220140704620</t>
  </si>
  <si>
    <t>邹灿</t>
  </si>
  <si>
    <t>20220140704605</t>
  </si>
  <si>
    <t>缪舒建</t>
  </si>
  <si>
    <t>20220140704621</t>
  </si>
  <si>
    <t>罗国峰</t>
  </si>
  <si>
    <t>20220140704828</t>
  </si>
  <si>
    <t>王孝辉</t>
  </si>
  <si>
    <t>20220140704821</t>
  </si>
  <si>
    <t>周朝飞</t>
  </si>
  <si>
    <t>20220140704516</t>
  </si>
  <si>
    <t>李杨闯</t>
  </si>
  <si>
    <t>20220140704527</t>
  </si>
  <si>
    <t>陈康</t>
  </si>
  <si>
    <t>20220140704814</t>
  </si>
  <si>
    <t>张良德</t>
  </si>
  <si>
    <t>015</t>
  </si>
  <si>
    <t>20220150800113</t>
  </si>
  <si>
    <t>江朝明</t>
  </si>
  <si>
    <t>20220150705003</t>
  </si>
  <si>
    <t>兴仁市户籍（兴仁应征入伍）退役士兵报考非定向招聘职位</t>
  </si>
  <si>
    <t>何元彬</t>
  </si>
  <si>
    <t>20220150705018</t>
  </si>
  <si>
    <t>罗华安</t>
  </si>
  <si>
    <t>20220150705023</t>
  </si>
  <si>
    <t>王中富</t>
  </si>
  <si>
    <t>20220150705001</t>
  </si>
  <si>
    <t>陈家荣</t>
  </si>
  <si>
    <t>20220150800104</t>
  </si>
  <si>
    <t>严宪明</t>
  </si>
  <si>
    <t>20220150705013</t>
  </si>
  <si>
    <t>包羽</t>
  </si>
  <si>
    <t>20220150800212</t>
  </si>
  <si>
    <t>朱中华</t>
  </si>
  <si>
    <t>20220150800126</t>
  </si>
  <si>
    <t>马丽芳</t>
  </si>
  <si>
    <t>016</t>
  </si>
  <si>
    <t>20220160800321</t>
  </si>
  <si>
    <t>张龙</t>
  </si>
  <si>
    <t>20220160800304</t>
  </si>
  <si>
    <t>侯波</t>
  </si>
  <si>
    <t>20220160800410</t>
  </si>
  <si>
    <t>王钟烨</t>
  </si>
  <si>
    <t>20220160800305</t>
  </si>
  <si>
    <t>冉鑫</t>
  </si>
  <si>
    <t>20220160800618</t>
  </si>
  <si>
    <t>李佳伦</t>
  </si>
  <si>
    <t>20220160800315</t>
  </si>
  <si>
    <t>王祥</t>
  </si>
  <si>
    <t>20220160800521</t>
  </si>
  <si>
    <t>赵婧兴</t>
  </si>
  <si>
    <t>20220160800701</t>
  </si>
  <si>
    <t>邓恒涛</t>
  </si>
  <si>
    <t>20220160800402</t>
  </si>
  <si>
    <t>李开凤</t>
  </si>
  <si>
    <t>017</t>
  </si>
  <si>
    <t>20220170800802</t>
  </si>
  <si>
    <t>甘粉</t>
  </si>
  <si>
    <t>20220170801006</t>
  </si>
  <si>
    <t>江鹍伦</t>
  </si>
  <si>
    <t>20220170800705</t>
  </si>
  <si>
    <t>李青林</t>
  </si>
  <si>
    <t>20220170800711</t>
  </si>
  <si>
    <t>罗天亮</t>
  </si>
  <si>
    <t>20220170800716</t>
  </si>
  <si>
    <t>李学威</t>
  </si>
  <si>
    <t>20220170800806</t>
  </si>
  <si>
    <t>熊士杰</t>
  </si>
  <si>
    <t>018</t>
  </si>
  <si>
    <t>20220180801026</t>
  </si>
  <si>
    <t>张科</t>
  </si>
  <si>
    <t>20220180801115</t>
  </si>
  <si>
    <t>李玉泽</t>
  </si>
  <si>
    <t>20220180801030</t>
  </si>
  <si>
    <t>荣星磷</t>
  </si>
  <si>
    <t>019</t>
  </si>
  <si>
    <t>20220190801201</t>
  </si>
  <si>
    <t>唐云</t>
  </si>
  <si>
    <t>20220190801210</t>
  </si>
  <si>
    <t>胡明伟</t>
  </si>
  <si>
    <t>20220190801127</t>
  </si>
  <si>
    <t>赵楠</t>
  </si>
  <si>
    <t>020</t>
  </si>
  <si>
    <t>20220200801621</t>
  </si>
  <si>
    <t>张玲玲</t>
  </si>
  <si>
    <t>20220200801602</t>
  </si>
  <si>
    <t>王瑞锋</t>
  </si>
  <si>
    <t>20220200801611</t>
  </si>
  <si>
    <t>张娴娴</t>
  </si>
  <si>
    <t>20220200802125</t>
  </si>
  <si>
    <t>杨杰</t>
  </si>
  <si>
    <t>20220200801711</t>
  </si>
  <si>
    <t>姚仰聪</t>
  </si>
  <si>
    <t>20220200801517</t>
  </si>
  <si>
    <t>邓川</t>
  </si>
  <si>
    <t>20220200802124</t>
  </si>
  <si>
    <t>苏悦</t>
  </si>
  <si>
    <t>20220200801701</t>
  </si>
  <si>
    <t>成荣珍</t>
  </si>
  <si>
    <t>20220200801302</t>
  </si>
  <si>
    <t>黄涛</t>
  </si>
  <si>
    <t>20220200802106</t>
  </si>
  <si>
    <t>杨雷雷</t>
  </si>
  <si>
    <t>20220200801317</t>
  </si>
  <si>
    <t>梁光泽</t>
  </si>
  <si>
    <t>20220200801524</t>
  </si>
  <si>
    <t>郑健刚</t>
  </si>
  <si>
    <t>20220200801807</t>
  </si>
  <si>
    <t>20220200801620</t>
  </si>
  <si>
    <t>张仕文</t>
  </si>
  <si>
    <t>20220200801509</t>
  </si>
  <si>
    <t>晏忠琪</t>
  </si>
  <si>
    <t>021</t>
  </si>
  <si>
    <t>20220210802818</t>
  </si>
  <si>
    <t>潘澜澜</t>
  </si>
  <si>
    <t>20220210802710</t>
  </si>
  <si>
    <t>牛海艳</t>
  </si>
  <si>
    <t>20220210802507</t>
  </si>
  <si>
    <t>王丹萍</t>
  </si>
  <si>
    <t>022</t>
  </si>
  <si>
    <t>20220220701223</t>
  </si>
  <si>
    <t>王金波</t>
  </si>
  <si>
    <t>20220220701214</t>
  </si>
  <si>
    <t>王婧叶</t>
  </si>
  <si>
    <t>20220220701019</t>
  </si>
  <si>
    <t>喻国辉</t>
  </si>
  <si>
    <t>023</t>
  </si>
  <si>
    <t>20220230702013</t>
  </si>
  <si>
    <t>黄思程</t>
  </si>
  <si>
    <t>20220230701314</t>
  </si>
  <si>
    <t>吴道海</t>
  </si>
  <si>
    <t>20220230702324</t>
  </si>
  <si>
    <t>李志扬</t>
  </si>
  <si>
    <t>024</t>
  </si>
  <si>
    <t>20220240702720</t>
  </si>
  <si>
    <t>高永青</t>
  </si>
  <si>
    <t>20220240703024</t>
  </si>
  <si>
    <t>蒋婷</t>
  </si>
  <si>
    <t>20220240702716</t>
  </si>
  <si>
    <t>叶杜鹃</t>
  </si>
  <si>
    <t>025</t>
  </si>
  <si>
    <t>20220250602605</t>
  </si>
  <si>
    <t>韩兴隆</t>
  </si>
  <si>
    <t>20220250602611</t>
  </si>
  <si>
    <t>杨秀权</t>
  </si>
  <si>
    <t>20220250602328</t>
  </si>
  <si>
    <t>张盈智</t>
  </si>
  <si>
    <t>026</t>
  </si>
  <si>
    <t>20220260603901</t>
  </si>
  <si>
    <t>孙贵平</t>
  </si>
  <si>
    <t>20220260603821</t>
  </si>
  <si>
    <t>孙海瀚</t>
  </si>
  <si>
    <t>20220260604108</t>
  </si>
  <si>
    <t>艾诗清</t>
  </si>
  <si>
    <t>027</t>
  </si>
  <si>
    <t>20220270604809</t>
  </si>
  <si>
    <t>贺轩军</t>
  </si>
  <si>
    <t>20220270604313</t>
  </si>
  <si>
    <t>黄初朋</t>
  </si>
  <si>
    <t>20220270604517</t>
  </si>
  <si>
    <t>黄甜甜</t>
  </si>
  <si>
    <t>028</t>
  </si>
  <si>
    <t>20220280502518</t>
  </si>
  <si>
    <t>李泳键</t>
  </si>
  <si>
    <t>20220280700122</t>
  </si>
  <si>
    <t>宋朝成</t>
  </si>
  <si>
    <t>20220280700711</t>
  </si>
  <si>
    <t>杨行</t>
  </si>
  <si>
    <t>20220280700418</t>
  </si>
  <si>
    <t>蒋大英</t>
  </si>
  <si>
    <t>20220280502805</t>
  </si>
  <si>
    <t>李精宜</t>
  </si>
  <si>
    <t>20220280502415</t>
  </si>
  <si>
    <t>陈儒璇</t>
  </si>
  <si>
    <t>029</t>
  </si>
  <si>
    <t>20220290600309</t>
  </si>
  <si>
    <t>雷丹</t>
  </si>
  <si>
    <t>20220290600314</t>
  </si>
  <si>
    <t>侯映竹</t>
  </si>
  <si>
    <t>20220290600304</t>
  </si>
  <si>
    <t>黎莎莎</t>
  </si>
  <si>
    <t>030</t>
  </si>
  <si>
    <t>20220300600614</t>
  </si>
  <si>
    <t>韦昱</t>
  </si>
  <si>
    <t>20220300600427</t>
  </si>
  <si>
    <t>晏富滢</t>
  </si>
  <si>
    <t>20220300600515</t>
  </si>
  <si>
    <t>王世华</t>
  </si>
  <si>
    <t>031</t>
  </si>
  <si>
    <t>20220310601908</t>
  </si>
  <si>
    <t>谭华</t>
  </si>
  <si>
    <t>20220310601721</t>
  </si>
  <si>
    <t>王代雄</t>
  </si>
  <si>
    <t>20220310601709</t>
  </si>
  <si>
    <t>黄真</t>
  </si>
  <si>
    <t>032</t>
  </si>
  <si>
    <t>20220320402622</t>
  </si>
  <si>
    <t>沈凤梅</t>
  </si>
  <si>
    <t>20220320402725</t>
  </si>
  <si>
    <t>王小连</t>
  </si>
  <si>
    <t>20220320402603</t>
  </si>
  <si>
    <t>石森熠</t>
  </si>
  <si>
    <t>033</t>
  </si>
  <si>
    <t>20220330403011</t>
  </si>
  <si>
    <t>罗邦榕</t>
  </si>
  <si>
    <t>20220330403021</t>
  </si>
  <si>
    <t>李凌莹</t>
  </si>
  <si>
    <t>20220330403009</t>
  </si>
  <si>
    <t xml:space="preserve"> 否</t>
  </si>
  <si>
    <t>刘精</t>
  </si>
  <si>
    <t>20220330402927</t>
  </si>
  <si>
    <t>潘丽梅</t>
  </si>
  <si>
    <t>20220330403112</t>
  </si>
  <si>
    <t>张欢</t>
  </si>
  <si>
    <t>20220330403016</t>
  </si>
  <si>
    <t>张龙龙</t>
  </si>
  <si>
    <t>035</t>
  </si>
  <si>
    <t>20220350403224</t>
  </si>
  <si>
    <t>王朝阳</t>
  </si>
  <si>
    <t>20220350403302</t>
  </si>
  <si>
    <t>欧阳武</t>
  </si>
  <si>
    <t>20220350403220</t>
  </si>
  <si>
    <t>农清</t>
  </si>
  <si>
    <t>036</t>
  </si>
  <si>
    <t>20220360403309</t>
  </si>
  <si>
    <t>罗仕杰</t>
  </si>
  <si>
    <t>20220360403617</t>
  </si>
  <si>
    <t>陈韦</t>
  </si>
  <si>
    <t>20220360403621</t>
  </si>
  <si>
    <t>刘媛</t>
  </si>
  <si>
    <t>037</t>
  </si>
  <si>
    <t>20220370500116</t>
  </si>
  <si>
    <t>林必武</t>
  </si>
  <si>
    <t>20220370500127</t>
  </si>
  <si>
    <t>张潋潋</t>
  </si>
  <si>
    <t>20220370500121</t>
  </si>
  <si>
    <t>张冬冬</t>
  </si>
  <si>
    <t>038</t>
  </si>
  <si>
    <t>20220380303709</t>
  </si>
  <si>
    <t>田羑骍</t>
  </si>
  <si>
    <t>20220380501711</t>
  </si>
  <si>
    <t>郭江福</t>
  </si>
  <si>
    <t>20220380500226</t>
  </si>
  <si>
    <t>王立军</t>
  </si>
  <si>
    <t>20220380303423</t>
  </si>
  <si>
    <t>唐登峰</t>
  </si>
  <si>
    <t>20220380501418</t>
  </si>
  <si>
    <t>杨勇志</t>
  </si>
  <si>
    <t>20220380501612</t>
  </si>
  <si>
    <t>陆磊</t>
  </si>
  <si>
    <t>039</t>
  </si>
  <si>
    <t>20220390400510</t>
  </si>
  <si>
    <t>张卫</t>
  </si>
  <si>
    <t>20220390304520</t>
  </si>
  <si>
    <t>谢玮</t>
  </si>
  <si>
    <t>20220390304424</t>
  </si>
  <si>
    <t>韩金延</t>
  </si>
  <si>
    <t>040</t>
  </si>
  <si>
    <t>20220400400706</t>
  </si>
  <si>
    <t>张酸酸</t>
  </si>
  <si>
    <t>20220400400827</t>
  </si>
  <si>
    <t>田茂坤</t>
  </si>
  <si>
    <t>20220400400818</t>
  </si>
  <si>
    <t>杨瑶</t>
  </si>
  <si>
    <t>041</t>
  </si>
  <si>
    <t>20220410401025</t>
  </si>
  <si>
    <t>雷昇宙</t>
  </si>
  <si>
    <t>20220410401026</t>
  </si>
  <si>
    <t>杨明晶</t>
  </si>
  <si>
    <t>20220410400910</t>
  </si>
  <si>
    <t>吴客璇</t>
  </si>
  <si>
    <t>042</t>
  </si>
  <si>
    <t>20220420401502</t>
  </si>
  <si>
    <t>曹唯薇</t>
  </si>
  <si>
    <t>20220420401706</t>
  </si>
  <si>
    <t>程铭达</t>
  </si>
  <si>
    <t>20220420401513</t>
  </si>
  <si>
    <t>刘子洋</t>
  </si>
  <si>
    <t>043</t>
  </si>
  <si>
    <t>20220430402320</t>
  </si>
  <si>
    <t>王贵林</t>
  </si>
  <si>
    <t>20220430402407</t>
  </si>
  <si>
    <t>陆双全</t>
  </si>
  <si>
    <t>20220430401807</t>
  </si>
  <si>
    <t>陈雨倩</t>
  </si>
  <si>
    <t>044</t>
  </si>
  <si>
    <t>20220440210007</t>
  </si>
  <si>
    <t>缪应河</t>
  </si>
  <si>
    <t>20220440209924</t>
  </si>
  <si>
    <t>游洪兵</t>
  </si>
  <si>
    <t>20220440209919</t>
  </si>
  <si>
    <t>孙芳</t>
  </si>
  <si>
    <t>045</t>
  </si>
  <si>
    <t>20220450300619</t>
  </si>
  <si>
    <t>陈奎</t>
  </si>
  <si>
    <t>20220450300127</t>
  </si>
  <si>
    <t>蔡忠丽</t>
  </si>
  <si>
    <t>20220450300407</t>
  </si>
  <si>
    <t>余宗阳</t>
  </si>
  <si>
    <t>046</t>
  </si>
  <si>
    <t>20220460301327</t>
  </si>
  <si>
    <t>何钟毓</t>
  </si>
  <si>
    <t>20220460300705</t>
  </si>
  <si>
    <t>张玉沁</t>
  </si>
  <si>
    <t>20220460301502</t>
  </si>
  <si>
    <t>吴明民</t>
  </si>
  <si>
    <t>047</t>
  </si>
  <si>
    <t>20220470302128</t>
  </si>
  <si>
    <t>何泽</t>
  </si>
  <si>
    <t>20220470301627</t>
  </si>
  <si>
    <t>何明娜</t>
  </si>
  <si>
    <t>20220470301715</t>
  </si>
  <si>
    <t>吴其蓉</t>
  </si>
  <si>
    <t>048</t>
  </si>
  <si>
    <t>20220480302815</t>
  </si>
  <si>
    <t>贺垚垚</t>
  </si>
  <si>
    <t>20220480302424</t>
  </si>
  <si>
    <t>王坤兰</t>
  </si>
  <si>
    <t>20220480302706</t>
  </si>
  <si>
    <t>张甜</t>
  </si>
  <si>
    <t>049</t>
  </si>
  <si>
    <t>20220490303006</t>
  </si>
  <si>
    <t>王运鸿</t>
  </si>
  <si>
    <t>20220490303002</t>
  </si>
  <si>
    <t>蔡国东</t>
  </si>
  <si>
    <t>20220490302916</t>
  </si>
  <si>
    <t>李德慨</t>
  </si>
  <si>
    <t>050</t>
  </si>
  <si>
    <t>20220500303119</t>
  </si>
  <si>
    <t>岑枝林</t>
  </si>
  <si>
    <t>20220500303129</t>
  </si>
  <si>
    <t>陆关元</t>
  </si>
  <si>
    <t>20220500303025</t>
  </si>
  <si>
    <t>罗金艳</t>
  </si>
  <si>
    <t>051</t>
  </si>
  <si>
    <t>20220510303409</t>
  </si>
  <si>
    <t>龙梦</t>
  </si>
  <si>
    <t>20220510303417</t>
  </si>
  <si>
    <t>毛远洋</t>
  </si>
  <si>
    <t>20220510303312</t>
  </si>
  <si>
    <t>周锐</t>
  </si>
  <si>
    <t>20220510303406</t>
  </si>
  <si>
    <t>李燃</t>
  </si>
  <si>
    <t>20220510303416</t>
  </si>
  <si>
    <t>白倩</t>
  </si>
  <si>
    <t>20220510206301</t>
  </si>
  <si>
    <t>梁  江</t>
  </si>
  <si>
    <t>052</t>
  </si>
  <si>
    <t>20220520206626</t>
  </si>
  <si>
    <t>刘运专</t>
  </si>
  <si>
    <t>20220520206427</t>
  </si>
  <si>
    <t>肖世豪</t>
  </si>
  <si>
    <t>20220520206511</t>
  </si>
  <si>
    <t>李飞鸿</t>
  </si>
  <si>
    <t>20220520206530</t>
  </si>
  <si>
    <t>王瑞娟</t>
  </si>
  <si>
    <t>20220520206730</t>
  </si>
  <si>
    <t>屠峰山</t>
  </si>
  <si>
    <t>20220520206612</t>
  </si>
  <si>
    <t>罗小雷</t>
  </si>
  <si>
    <t>053</t>
  </si>
  <si>
    <t>20220530207109</t>
  </si>
  <si>
    <t>聂丹</t>
  </si>
  <si>
    <t>20220530207005</t>
  </si>
  <si>
    <t>魏萧</t>
  </si>
  <si>
    <t>20220530207110</t>
  </si>
  <si>
    <t>郭飘</t>
  </si>
  <si>
    <t>20220530206910</t>
  </si>
  <si>
    <t>曹伟</t>
  </si>
  <si>
    <t>20220530206908</t>
  </si>
  <si>
    <t>徐洪举</t>
  </si>
  <si>
    <t>20220530207010</t>
  </si>
  <si>
    <t>骆江银</t>
  </si>
  <si>
    <t>054</t>
  </si>
  <si>
    <t>20220540207325</t>
  </si>
  <si>
    <t>曾轩</t>
  </si>
  <si>
    <t>20220540207202</t>
  </si>
  <si>
    <t>刘君</t>
  </si>
  <si>
    <t>20220540207511</t>
  </si>
  <si>
    <t>夏兴娅</t>
  </si>
  <si>
    <t>055</t>
  </si>
  <si>
    <t>20220550207724</t>
  </si>
  <si>
    <t>熊伟</t>
  </si>
  <si>
    <t>20220550207527</t>
  </si>
  <si>
    <t>付先胜</t>
  </si>
  <si>
    <t>20220550207603</t>
  </si>
  <si>
    <t>张贵富</t>
  </si>
  <si>
    <t>056</t>
  </si>
  <si>
    <t>20220560208223</t>
  </si>
  <si>
    <t>黄朝俞</t>
  </si>
  <si>
    <t>20220560208422</t>
  </si>
  <si>
    <t>李晓彬</t>
  </si>
  <si>
    <t>20220560208504</t>
  </si>
  <si>
    <t>黄春</t>
  </si>
  <si>
    <t>057</t>
  </si>
  <si>
    <t>20220570208821</t>
  </si>
  <si>
    <t>邱莹莹</t>
  </si>
  <si>
    <t>20220570208930</t>
  </si>
  <si>
    <t>王露</t>
  </si>
  <si>
    <t>20220570208813</t>
  </si>
  <si>
    <t>金续贵</t>
  </si>
  <si>
    <t>058</t>
  </si>
  <si>
    <t>20220580209003</t>
  </si>
  <si>
    <t>周兴福</t>
  </si>
  <si>
    <t>059</t>
  </si>
  <si>
    <t>20220590209012</t>
  </si>
  <si>
    <t>文珍</t>
  </si>
  <si>
    <t>20220590209013</t>
  </si>
  <si>
    <t>潘承飞</t>
  </si>
  <si>
    <t>20220590209014</t>
  </si>
  <si>
    <t>杨奎</t>
  </si>
  <si>
    <t>060</t>
  </si>
  <si>
    <t>20220600209120</t>
  </si>
  <si>
    <t>李艳</t>
  </si>
  <si>
    <t>20220600209108</t>
  </si>
  <si>
    <t>李兴田</t>
  </si>
  <si>
    <t>20220600209115</t>
  </si>
  <si>
    <t>令狐凤志</t>
  </si>
  <si>
    <t>061</t>
  </si>
  <si>
    <t>20220610100104</t>
  </si>
  <si>
    <t>辜元碧</t>
  </si>
  <si>
    <t>20220610100105</t>
  </si>
  <si>
    <t>吴佳皞</t>
  </si>
  <si>
    <t>062</t>
  </si>
  <si>
    <t>20220620100112</t>
  </si>
  <si>
    <t>董梅</t>
  </si>
  <si>
    <t>20220620100111</t>
  </si>
  <si>
    <t>徐兴娣</t>
  </si>
  <si>
    <t>20220620100108</t>
  </si>
  <si>
    <t>刘艳</t>
  </si>
  <si>
    <t>063</t>
  </si>
  <si>
    <t>20220630100206</t>
  </si>
  <si>
    <t>龙飒爽</t>
  </si>
  <si>
    <t>20220630100319</t>
  </si>
  <si>
    <t>余远陆</t>
  </si>
  <si>
    <t>20220630100118</t>
  </si>
  <si>
    <t>贺炫源</t>
  </si>
  <si>
    <t>20220630100124</t>
  </si>
  <si>
    <t>李婷婷</t>
  </si>
  <si>
    <t>20220630100310</t>
  </si>
  <si>
    <t>蔡操</t>
  </si>
  <si>
    <t>20220630100218</t>
  </si>
  <si>
    <t>冯真梅</t>
  </si>
  <si>
    <t>20220630100304</t>
  </si>
  <si>
    <t>陈耀耀</t>
  </si>
  <si>
    <t>20220630100125</t>
  </si>
  <si>
    <t>王珍珍</t>
  </si>
  <si>
    <t>20220630100208</t>
  </si>
  <si>
    <t>黄如优</t>
  </si>
  <si>
    <t>20220630100215</t>
  </si>
  <si>
    <t>韦成义</t>
  </si>
  <si>
    <t>20220630100205</t>
  </si>
  <si>
    <t>李正鹏</t>
  </si>
  <si>
    <t>20220630100214</t>
  </si>
  <si>
    <t>杨丕岚</t>
  </si>
  <si>
    <t>20220630100201</t>
  </si>
  <si>
    <t>李文辉</t>
  </si>
  <si>
    <t>20220630100121</t>
  </si>
  <si>
    <t>梁鸿嘉</t>
  </si>
  <si>
    <t>20220630100123</t>
  </si>
  <si>
    <t>章师荣</t>
  </si>
  <si>
    <t>20220630100115</t>
  </si>
  <si>
    <t>杨景花</t>
  </si>
  <si>
    <t>20220630100306</t>
  </si>
  <si>
    <t>吴明波</t>
  </si>
  <si>
    <t>20220630100223</t>
  </si>
  <si>
    <t>蔡大春</t>
  </si>
  <si>
    <t>20220630100127</t>
  </si>
  <si>
    <t>冯永欢</t>
  </si>
  <si>
    <t>20220630100209</t>
  </si>
  <si>
    <t>王远</t>
  </si>
  <si>
    <t>064</t>
  </si>
  <si>
    <t>20220640100727</t>
  </si>
  <si>
    <t>毕春分</t>
  </si>
  <si>
    <t>20220640100607</t>
  </si>
  <si>
    <t>谭苇</t>
  </si>
  <si>
    <t>20220640100504</t>
  </si>
  <si>
    <t>潘忠敏</t>
  </si>
  <si>
    <t>20220640100725</t>
  </si>
  <si>
    <t>刘莉梅</t>
  </si>
  <si>
    <t>20220640100406</t>
  </si>
  <si>
    <t>金永会</t>
  </si>
  <si>
    <t>20220640100428</t>
  </si>
  <si>
    <t>唐仁秀</t>
  </si>
  <si>
    <t>20220640100601</t>
  </si>
  <si>
    <t>梅赛飞</t>
  </si>
  <si>
    <t>20220640100506</t>
  </si>
  <si>
    <t>代媛礼</t>
  </si>
  <si>
    <t>20220640100511</t>
  </si>
  <si>
    <t>胡廷宇</t>
  </si>
  <si>
    <t>065</t>
  </si>
  <si>
    <t>20220650101106</t>
  </si>
  <si>
    <t>方成英</t>
  </si>
  <si>
    <t>20220650101103</t>
  </si>
  <si>
    <t>唐倩</t>
  </si>
  <si>
    <t>20220650101029</t>
  </si>
  <si>
    <t>李云军</t>
  </si>
  <si>
    <t>20220650101028</t>
  </si>
  <si>
    <t>付光友</t>
  </si>
  <si>
    <t>20220650101102</t>
  </si>
  <si>
    <t>万玉香</t>
  </si>
  <si>
    <t>066</t>
  </si>
  <si>
    <t>20220660101112</t>
  </si>
  <si>
    <t>朱琴</t>
  </si>
  <si>
    <t>20220660101109</t>
  </si>
  <si>
    <t>李灵静</t>
  </si>
  <si>
    <t>20220660101108</t>
  </si>
  <si>
    <t>少数民族</t>
  </si>
  <si>
    <t>杜向红</t>
  </si>
  <si>
    <t>067</t>
  </si>
  <si>
    <t>20220670101117</t>
  </si>
  <si>
    <t>谭书祥</t>
  </si>
  <si>
    <t>20220670101114</t>
  </si>
  <si>
    <t>闵德超</t>
  </si>
  <si>
    <t>069</t>
  </si>
  <si>
    <t>20220690101120</t>
  </si>
  <si>
    <t>李万民</t>
  </si>
  <si>
    <t>20220690101118</t>
  </si>
  <si>
    <t>赵来义</t>
  </si>
  <si>
    <t>20220690101119</t>
  </si>
  <si>
    <t>桂芙蓉</t>
  </si>
  <si>
    <t>070</t>
  </si>
  <si>
    <t>20220700101122</t>
  </si>
  <si>
    <t>邹晶</t>
  </si>
  <si>
    <t>20220700101124</t>
  </si>
  <si>
    <t>（应征入伍）退役士兵</t>
  </si>
  <si>
    <t>许晓强</t>
  </si>
  <si>
    <t>20220700101126</t>
  </si>
  <si>
    <t>蒋梅</t>
  </si>
  <si>
    <t>20220700101212</t>
  </si>
  <si>
    <t>张春梅</t>
  </si>
  <si>
    <t>20220700101214</t>
  </si>
  <si>
    <t>黄有学</t>
  </si>
  <si>
    <t>20220700101127</t>
  </si>
  <si>
    <t>罗荣宗</t>
  </si>
  <si>
    <t>071</t>
  </si>
  <si>
    <t>20220710101718</t>
  </si>
  <si>
    <t>陈海涛</t>
  </si>
  <si>
    <t>20220710102103</t>
  </si>
  <si>
    <t>刘烽</t>
  </si>
  <si>
    <t>20220710101309</t>
  </si>
  <si>
    <t>王玉霞</t>
  </si>
  <si>
    <t>20220710101623</t>
  </si>
  <si>
    <t>张敏</t>
  </si>
  <si>
    <t>20220710102225</t>
  </si>
  <si>
    <t>孟文琴</t>
  </si>
  <si>
    <t>20220710102006</t>
  </si>
  <si>
    <t>周其锋</t>
  </si>
  <si>
    <t>20220710101919</t>
  </si>
  <si>
    <t>李涛</t>
  </si>
  <si>
    <t>20220710101625</t>
  </si>
  <si>
    <t>陈锐</t>
  </si>
  <si>
    <t>20220710101603</t>
  </si>
  <si>
    <t>万秀梅</t>
  </si>
  <si>
    <t>20220710101829</t>
  </si>
  <si>
    <t>黄云</t>
  </si>
  <si>
    <t>20220710101411</t>
  </si>
  <si>
    <t>卢倩</t>
  </si>
  <si>
    <t>20220710101910</t>
  </si>
  <si>
    <t>虎瑞富</t>
  </si>
  <si>
    <t>20220710102306</t>
  </si>
  <si>
    <t>陈璐</t>
  </si>
  <si>
    <t>20220710101804</t>
  </si>
  <si>
    <t>罗国艳</t>
  </si>
  <si>
    <t>20220710101903</t>
  </si>
  <si>
    <t>黄跃春</t>
  </si>
  <si>
    <t>20220710101305</t>
  </si>
  <si>
    <t>范博</t>
  </si>
  <si>
    <t>20220710101315</t>
  </si>
  <si>
    <t>彭福跃</t>
  </si>
  <si>
    <t>20220710102206</t>
  </si>
  <si>
    <t>李苏</t>
  </si>
  <si>
    <t>20220710101726</t>
  </si>
  <si>
    <t>刘涛</t>
  </si>
  <si>
    <t>20220710102115</t>
  </si>
  <si>
    <t>李思莹</t>
  </si>
  <si>
    <t>20220710101317</t>
  </si>
  <si>
    <t>杜守林</t>
  </si>
  <si>
    <t>072</t>
  </si>
  <si>
    <t>20220720102329</t>
  </si>
  <si>
    <t>黄凤清</t>
  </si>
  <si>
    <t>20220720102325</t>
  </si>
  <si>
    <t>代玲</t>
  </si>
  <si>
    <t>20220720102326</t>
  </si>
  <si>
    <t>073</t>
  </si>
  <si>
    <t>20220730209428</t>
  </si>
  <si>
    <t>邹富磊</t>
  </si>
  <si>
    <t>20220730209316</t>
  </si>
  <si>
    <t>龙林森</t>
  </si>
  <si>
    <t>20220730209213</t>
  </si>
  <si>
    <t>李顺吉</t>
  </si>
  <si>
    <t>074</t>
  </si>
  <si>
    <t>20220740203907</t>
  </si>
  <si>
    <t>刘作贵</t>
  </si>
  <si>
    <t>20220740203710</t>
  </si>
  <si>
    <t>刘春媛</t>
  </si>
  <si>
    <t>20220740203716</t>
  </si>
  <si>
    <t>李章鹏</t>
  </si>
  <si>
    <t>075</t>
  </si>
  <si>
    <t>20220750102406</t>
  </si>
  <si>
    <t>蒋万嘉</t>
  </si>
  <si>
    <t>20220750102425</t>
  </si>
  <si>
    <t>向菲</t>
  </si>
  <si>
    <t>20220750102501</t>
  </si>
  <si>
    <t>任德忠</t>
  </si>
  <si>
    <t>20220750102410</t>
  </si>
  <si>
    <t>李艳丽</t>
  </si>
  <si>
    <t>20220750102426</t>
  </si>
  <si>
    <t>潘治先</t>
  </si>
  <si>
    <t>20220750102424</t>
  </si>
  <si>
    <t>张新</t>
  </si>
  <si>
    <t>076</t>
  </si>
  <si>
    <t>20220760102512</t>
  </si>
  <si>
    <t>李欣</t>
  </si>
  <si>
    <t>20220760102812</t>
  </si>
  <si>
    <t>莫开蕾</t>
  </si>
  <si>
    <t>20220760102730</t>
  </si>
  <si>
    <t>李顺菊</t>
  </si>
  <si>
    <t>20220760102530</t>
  </si>
  <si>
    <t>孔维梁</t>
  </si>
  <si>
    <t>20220760102702</t>
  </si>
  <si>
    <t>王拓</t>
  </si>
  <si>
    <t>20220760102513</t>
  </si>
  <si>
    <t>胡顺丽</t>
  </si>
  <si>
    <t>20220760102629</t>
  </si>
  <si>
    <t>伍战胜</t>
  </si>
  <si>
    <t>20220760102605</t>
  </si>
  <si>
    <t>高维维</t>
  </si>
  <si>
    <t>20220760102809</t>
  </si>
  <si>
    <t>彭昭娣</t>
  </si>
  <si>
    <t>077</t>
  </si>
  <si>
    <t>20220770103122</t>
  </si>
  <si>
    <t>韦黎平</t>
  </si>
  <si>
    <t>20220770103003</t>
  </si>
  <si>
    <t>谢金花</t>
  </si>
  <si>
    <t>20220770103111</t>
  </si>
  <si>
    <t>车西兰</t>
  </si>
  <si>
    <t>20220770102920</t>
  </si>
  <si>
    <t>王封收</t>
  </si>
  <si>
    <t>20220770103030</t>
  </si>
  <si>
    <t>张林</t>
  </si>
  <si>
    <t>20220770103019</t>
  </si>
  <si>
    <t>何健</t>
  </si>
  <si>
    <t>20220770103017</t>
  </si>
  <si>
    <t>王榜春</t>
  </si>
  <si>
    <t>20220770102923</t>
  </si>
  <si>
    <t>马林娅</t>
  </si>
  <si>
    <t>20220770102909</t>
  </si>
  <si>
    <t>张应贤</t>
  </si>
  <si>
    <t>20220770102929</t>
  </si>
  <si>
    <t>刘勇飞</t>
  </si>
  <si>
    <t>20220770102926</t>
  </si>
  <si>
    <t>蒙声权</t>
  </si>
  <si>
    <t>20220770103124</t>
  </si>
  <si>
    <t>丁淞</t>
  </si>
  <si>
    <t>20220770103125</t>
  </si>
  <si>
    <t>王庆</t>
  </si>
  <si>
    <t>20220770103118</t>
  </si>
  <si>
    <t>吴欢欢</t>
  </si>
  <si>
    <t>20220770102928</t>
  </si>
  <si>
    <t>雷乾艳</t>
  </si>
  <si>
    <t>078</t>
  </si>
  <si>
    <t>20220780204316</t>
  </si>
  <si>
    <t>何蓉</t>
  </si>
  <si>
    <t>20220780204228</t>
  </si>
  <si>
    <t>张元丽</t>
  </si>
  <si>
    <t>20220780204101</t>
  </si>
  <si>
    <t>韦光灿</t>
  </si>
  <si>
    <t>079</t>
  </si>
  <si>
    <t>20220790204724</t>
  </si>
  <si>
    <t>龙畅</t>
  </si>
  <si>
    <t>20220790204816</t>
  </si>
  <si>
    <t>任卫宏</t>
  </si>
  <si>
    <t>20220790204601</t>
  </si>
  <si>
    <t>杨思琪</t>
  </si>
  <si>
    <t>20220790204721</t>
  </si>
  <si>
    <t>秦璐</t>
  </si>
  <si>
    <t>20220790204830</t>
  </si>
  <si>
    <t>夏瑞萍</t>
  </si>
  <si>
    <t>20220790204720</t>
  </si>
  <si>
    <t>王敏</t>
  </si>
  <si>
    <t>080</t>
  </si>
  <si>
    <t>20220800205122</t>
  </si>
  <si>
    <t>岑南富</t>
  </si>
  <si>
    <t>20220800205110</t>
  </si>
  <si>
    <t>刘敏</t>
  </si>
  <si>
    <t>20220800205511</t>
  </si>
  <si>
    <t>许浩</t>
  </si>
  <si>
    <t>081</t>
  </si>
  <si>
    <t>20220810205910</t>
  </si>
  <si>
    <t>曹潇霖</t>
  </si>
  <si>
    <t>20220810206006</t>
  </si>
  <si>
    <t>李岚</t>
  </si>
  <si>
    <t>20220810205912</t>
  </si>
  <si>
    <t>张赛琪</t>
  </si>
  <si>
    <t>082</t>
  </si>
  <si>
    <t>20220820103211</t>
  </si>
  <si>
    <t>黄芳芳</t>
  </si>
  <si>
    <t>20220820103229</t>
  </si>
  <si>
    <t>郑伟文</t>
  </si>
  <si>
    <t>20220820103223</t>
  </si>
  <si>
    <t>叶洪纹</t>
  </si>
  <si>
    <t>083</t>
  </si>
  <si>
    <t>20220830103309</t>
  </si>
  <si>
    <t>杨倩</t>
  </si>
  <si>
    <t>20220830103308</t>
  </si>
  <si>
    <t>李娟</t>
  </si>
  <si>
    <t>20220830103310</t>
  </si>
  <si>
    <t>吕楼春</t>
  </si>
  <si>
    <t>084</t>
  </si>
  <si>
    <t>20220840103322</t>
  </si>
  <si>
    <t>魏文春</t>
  </si>
  <si>
    <t>20220840103320</t>
  </si>
  <si>
    <t>耿俊</t>
  </si>
  <si>
    <t>20220840103323</t>
  </si>
  <si>
    <t>何旭艳</t>
  </si>
  <si>
    <t>085</t>
  </si>
  <si>
    <t>20220850104125</t>
  </si>
  <si>
    <t>卜珍美</t>
  </si>
  <si>
    <t>20220850103527</t>
  </si>
  <si>
    <t>甘利华</t>
  </si>
  <si>
    <t>20220850103913</t>
  </si>
  <si>
    <t>黄景</t>
  </si>
  <si>
    <t>086</t>
  </si>
  <si>
    <t>20220860104511</t>
  </si>
  <si>
    <t>张廷金</t>
  </si>
  <si>
    <t>20220860104603</t>
  </si>
  <si>
    <t>李芳映</t>
  </si>
  <si>
    <t>20220860104425</t>
  </si>
  <si>
    <t>罗立春</t>
  </si>
  <si>
    <t>087</t>
  </si>
  <si>
    <t>20220870104809</t>
  </si>
  <si>
    <t>罗文雨</t>
  </si>
  <si>
    <t>20220870104629</t>
  </si>
  <si>
    <t>谭旭秀</t>
  </si>
  <si>
    <t>20220870104721</t>
  </si>
  <si>
    <t>黄丹</t>
  </si>
  <si>
    <t>088</t>
  </si>
  <si>
    <t>20220880104907</t>
  </si>
  <si>
    <t>张荣</t>
  </si>
  <si>
    <t>20220880104926</t>
  </si>
  <si>
    <t>邓思影</t>
  </si>
  <si>
    <t>20220880104913</t>
  </si>
  <si>
    <t>刘俊杰</t>
  </si>
  <si>
    <t>089</t>
  </si>
  <si>
    <t>20220890206102</t>
  </si>
  <si>
    <t>熊孝刚</t>
  </si>
  <si>
    <t>20220890206104</t>
  </si>
  <si>
    <t>梁田</t>
  </si>
  <si>
    <t>20220890206119</t>
  </si>
  <si>
    <t>范慕琦</t>
  </si>
  <si>
    <t>090</t>
  </si>
  <si>
    <t>20220900105011</t>
  </si>
  <si>
    <t>王定榜</t>
  </si>
  <si>
    <t>20220900105023</t>
  </si>
  <si>
    <t>顾荣</t>
  </si>
  <si>
    <t>20220900105101</t>
  </si>
  <si>
    <t>卢琴</t>
  </si>
  <si>
    <t>091</t>
  </si>
  <si>
    <t>20220910105209</t>
  </si>
  <si>
    <t>蒋丽</t>
  </si>
  <si>
    <t>20220910105203</t>
  </si>
  <si>
    <t>李彦秀</t>
  </si>
  <si>
    <t>20220910105107</t>
  </si>
  <si>
    <t>李娜</t>
  </si>
  <si>
    <t>092</t>
  </si>
  <si>
    <t>20220920105508</t>
  </si>
  <si>
    <t>贺文友</t>
  </si>
  <si>
    <t>20220920105511</t>
  </si>
  <si>
    <t>陈宇</t>
  </si>
  <si>
    <t>20220920105429</t>
  </si>
  <si>
    <t>张黔</t>
  </si>
  <si>
    <t>093</t>
  </si>
  <si>
    <t>20220930105528</t>
  </si>
  <si>
    <t>余奉凰</t>
  </si>
  <si>
    <t>20220930105529</t>
  </si>
  <si>
    <t>邱丹丹</t>
  </si>
  <si>
    <t>20220930105530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</si>
</sst>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  <numFmt numFmtId="178" formatCode="0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仿宋_GB2312"/>
      <charset val="134"/>
    </font>
    <font>
      <sz val="11"/>
      <color rgb="FF36363D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2" borderId="3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1" fillId="0" borderId="0"/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7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5" fillId="2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5" fillId="2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25"/>
  <sheetViews>
    <sheetView tabSelected="1" workbookViewId="0">
      <selection activeCell="E3" sqref="E3"/>
    </sheetView>
  </sheetViews>
  <sheetFormatPr defaultColWidth="9" defaultRowHeight="32" customHeight="1"/>
  <cols>
    <col min="1" max="1" width="6.75" customWidth="1"/>
    <col min="5" max="5" width="20.75" customWidth="1"/>
    <col min="6" max="6" width="10.75" customWidth="1"/>
    <col min="7" max="7" width="13.125" customWidth="1"/>
    <col min="8" max="9" width="10.75" customWidth="1"/>
    <col min="12" max="15" width="9" style="2"/>
    <col min="16" max="16" width="9" style="3"/>
  </cols>
  <sheetData>
    <row r="1" customHeight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14"/>
      <c r="M1" s="14"/>
      <c r="N1" s="14"/>
      <c r="O1" s="14"/>
      <c r="P1" s="15"/>
    </row>
    <row r="2" s="1" customFormat="1" ht="54" customHeight="1" spans="1:1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17" t="s">
        <v>16</v>
      </c>
      <c r="Q2" s="23" t="s">
        <v>17</v>
      </c>
    </row>
    <row r="3" customHeight="1" spans="1:17">
      <c r="A3" s="8">
        <v>1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9" t="s">
        <v>23</v>
      </c>
      <c r="H3" s="8">
        <v>0</v>
      </c>
      <c r="I3" s="18">
        <v>103.68</v>
      </c>
      <c r="J3" s="18">
        <v>69.12</v>
      </c>
      <c r="K3" s="18">
        <v>69.12</v>
      </c>
      <c r="L3" s="19">
        <f t="shared" ref="L3:L66" si="0">K3*0.6</f>
        <v>41.472</v>
      </c>
      <c r="M3" s="19">
        <v>88.2</v>
      </c>
      <c r="N3" s="19">
        <f t="shared" ref="N3:N66" si="1">M3*0.4</f>
        <v>35.28</v>
      </c>
      <c r="O3" s="19">
        <f t="shared" ref="O3:O66" si="2">L3+N3</f>
        <v>76.752</v>
      </c>
      <c r="P3" s="9">
        <f>SUMPRODUCT(--($D$3:$D$425=D3),--($O$3:$O$425&gt;O3))+1</f>
        <v>1</v>
      </c>
      <c r="Q3" s="24"/>
    </row>
    <row r="4" customHeight="1" spans="1:17">
      <c r="A4" s="8">
        <v>2</v>
      </c>
      <c r="B4" s="8" t="s">
        <v>24</v>
      </c>
      <c r="C4" s="8" t="s">
        <v>19</v>
      </c>
      <c r="D4" s="8" t="s">
        <v>20</v>
      </c>
      <c r="E4" s="53" t="s">
        <v>25</v>
      </c>
      <c r="F4" s="8" t="s">
        <v>26</v>
      </c>
      <c r="G4" s="9" t="s">
        <v>27</v>
      </c>
      <c r="H4" s="8">
        <v>2</v>
      </c>
      <c r="I4" s="18">
        <v>103.6</v>
      </c>
      <c r="J4" s="18">
        <v>69.0666666666667</v>
      </c>
      <c r="K4" s="18">
        <v>71.0666666666667</v>
      </c>
      <c r="L4" s="19">
        <f t="shared" si="0"/>
        <v>42.64</v>
      </c>
      <c r="M4" s="19">
        <v>82.6</v>
      </c>
      <c r="N4" s="19">
        <f t="shared" si="1"/>
        <v>33.04</v>
      </c>
      <c r="O4" s="19">
        <f t="shared" si="2"/>
        <v>75.68</v>
      </c>
      <c r="P4" s="9">
        <f>SUMPRODUCT(--($D$3:$D$425=D4),--($O$3:$O$425&gt;O4))+1</f>
        <v>2</v>
      </c>
      <c r="Q4" s="24"/>
    </row>
    <row r="5" customHeight="1" spans="1:17">
      <c r="A5" s="8">
        <v>3</v>
      </c>
      <c r="B5" s="8" t="s">
        <v>28</v>
      </c>
      <c r="C5" s="8" t="s">
        <v>19</v>
      </c>
      <c r="D5" s="8" t="s">
        <v>20</v>
      </c>
      <c r="E5" s="8" t="s">
        <v>29</v>
      </c>
      <c r="F5" s="8" t="s">
        <v>26</v>
      </c>
      <c r="G5" s="9" t="s">
        <v>27</v>
      </c>
      <c r="H5" s="8">
        <v>2</v>
      </c>
      <c r="I5" s="18">
        <v>102.38</v>
      </c>
      <c r="J5" s="18">
        <v>68.2533333333333</v>
      </c>
      <c r="K5" s="18">
        <v>70.2533333333333</v>
      </c>
      <c r="L5" s="19">
        <f t="shared" si="0"/>
        <v>42.152</v>
      </c>
      <c r="M5" s="19">
        <v>78</v>
      </c>
      <c r="N5" s="19">
        <f t="shared" si="1"/>
        <v>31.2</v>
      </c>
      <c r="O5" s="19">
        <f t="shared" si="2"/>
        <v>73.352</v>
      </c>
      <c r="P5" s="9">
        <f>SUMPRODUCT(--($D$3:$D$425=D5),--($O$3:$O$425&gt;O5))+1</f>
        <v>3</v>
      </c>
      <c r="Q5" s="24"/>
    </row>
    <row r="6" customHeight="1" spans="1:17">
      <c r="A6" s="8">
        <v>4</v>
      </c>
      <c r="B6" s="9" t="s">
        <v>30</v>
      </c>
      <c r="C6" s="9" t="s">
        <v>19</v>
      </c>
      <c r="D6" s="9" t="s">
        <v>31</v>
      </c>
      <c r="E6" s="9" t="s">
        <v>32</v>
      </c>
      <c r="F6" s="8" t="s">
        <v>26</v>
      </c>
      <c r="G6" s="9" t="s">
        <v>27</v>
      </c>
      <c r="H6" s="8">
        <v>2</v>
      </c>
      <c r="I6" s="18">
        <v>108.32</v>
      </c>
      <c r="J6" s="18">
        <v>72.2133333333333</v>
      </c>
      <c r="K6" s="18">
        <v>74.2133333333333</v>
      </c>
      <c r="L6" s="19">
        <f t="shared" si="0"/>
        <v>44.528</v>
      </c>
      <c r="M6" s="19">
        <v>82.4</v>
      </c>
      <c r="N6" s="19">
        <f t="shared" si="1"/>
        <v>32.96</v>
      </c>
      <c r="O6" s="19">
        <f t="shared" si="2"/>
        <v>77.488</v>
      </c>
      <c r="P6" s="9">
        <f>SUMPRODUCT(--($D$3:$D$425=D6),--($O$3:$O$425&gt;O6))+1</f>
        <v>1</v>
      </c>
      <c r="Q6" s="24"/>
    </row>
    <row r="7" customHeight="1" spans="1:17">
      <c r="A7" s="8">
        <v>5</v>
      </c>
      <c r="B7" s="9" t="s">
        <v>33</v>
      </c>
      <c r="C7" s="9" t="s">
        <v>19</v>
      </c>
      <c r="D7" s="9" t="s">
        <v>31</v>
      </c>
      <c r="E7" s="9" t="s">
        <v>34</v>
      </c>
      <c r="F7" s="8" t="s">
        <v>26</v>
      </c>
      <c r="G7" s="9" t="s">
        <v>27</v>
      </c>
      <c r="H7" s="8">
        <v>2</v>
      </c>
      <c r="I7" s="18">
        <v>109.9</v>
      </c>
      <c r="J7" s="18">
        <v>73.2666666666667</v>
      </c>
      <c r="K7" s="18">
        <v>75.2666666666667</v>
      </c>
      <c r="L7" s="19">
        <f t="shared" si="0"/>
        <v>45.16</v>
      </c>
      <c r="M7" s="19">
        <v>78.4</v>
      </c>
      <c r="N7" s="19">
        <f t="shared" si="1"/>
        <v>31.36</v>
      </c>
      <c r="O7" s="19">
        <f t="shared" si="2"/>
        <v>76.52</v>
      </c>
      <c r="P7" s="9">
        <f>SUMPRODUCT(--($D$3:$D$425=D7),--($O$3:$O$425&gt;O7))+1</f>
        <v>2</v>
      </c>
      <c r="Q7" s="24"/>
    </row>
    <row r="8" customHeight="1" spans="1:17">
      <c r="A8" s="8">
        <v>6</v>
      </c>
      <c r="B8" s="9" t="s">
        <v>35</v>
      </c>
      <c r="C8" s="9" t="s">
        <v>36</v>
      </c>
      <c r="D8" s="9" t="s">
        <v>31</v>
      </c>
      <c r="E8" s="9" t="s">
        <v>37</v>
      </c>
      <c r="F8" s="8" t="s">
        <v>22</v>
      </c>
      <c r="G8" s="8" t="s">
        <v>23</v>
      </c>
      <c r="H8" s="8"/>
      <c r="I8" s="18">
        <v>118.06</v>
      </c>
      <c r="J8" s="18">
        <v>78.7066666666667</v>
      </c>
      <c r="K8" s="18">
        <v>78.7066666666667</v>
      </c>
      <c r="L8" s="19">
        <f t="shared" si="0"/>
        <v>47.224</v>
      </c>
      <c r="M8" s="19">
        <v>73.2</v>
      </c>
      <c r="N8" s="19">
        <f t="shared" si="1"/>
        <v>29.28</v>
      </c>
      <c r="O8" s="19">
        <f t="shared" si="2"/>
        <v>76.504</v>
      </c>
      <c r="P8" s="9">
        <f>SUMPRODUCT(--($D$3:$D$425=D8),--($O$3:$O$425&gt;O8))+1</f>
        <v>3</v>
      </c>
      <c r="Q8" s="24"/>
    </row>
    <row r="9" customHeight="1" spans="1:17">
      <c r="A9" s="8">
        <v>7</v>
      </c>
      <c r="B9" s="9" t="s">
        <v>38</v>
      </c>
      <c r="C9" s="9" t="s">
        <v>19</v>
      </c>
      <c r="D9" s="9" t="s">
        <v>31</v>
      </c>
      <c r="E9" s="9" t="s">
        <v>39</v>
      </c>
      <c r="F9" s="8" t="s">
        <v>22</v>
      </c>
      <c r="G9" s="8" t="s">
        <v>23</v>
      </c>
      <c r="H9" s="8"/>
      <c r="I9" s="18">
        <v>115.19</v>
      </c>
      <c r="J9" s="18">
        <v>76.7933333333333</v>
      </c>
      <c r="K9" s="18">
        <v>76.7933333333333</v>
      </c>
      <c r="L9" s="19">
        <f t="shared" si="0"/>
        <v>46.076</v>
      </c>
      <c r="M9" s="19">
        <v>74.8</v>
      </c>
      <c r="N9" s="19">
        <f t="shared" si="1"/>
        <v>29.92</v>
      </c>
      <c r="O9" s="19">
        <f t="shared" si="2"/>
        <v>75.996</v>
      </c>
      <c r="P9" s="9">
        <f>SUMPRODUCT(--($D$3:$D$425=D9),--($O$3:$O$425&gt;O9))+1</f>
        <v>4</v>
      </c>
      <c r="Q9" s="24"/>
    </row>
    <row r="10" customHeight="1" spans="1:17">
      <c r="A10" s="8">
        <v>8</v>
      </c>
      <c r="B10" s="9" t="s">
        <v>40</v>
      </c>
      <c r="C10" s="9" t="s">
        <v>36</v>
      </c>
      <c r="D10" s="9" t="s">
        <v>31</v>
      </c>
      <c r="E10" s="9" t="s">
        <v>41</v>
      </c>
      <c r="F10" s="8" t="s">
        <v>22</v>
      </c>
      <c r="G10" s="8" t="s">
        <v>23</v>
      </c>
      <c r="H10" s="8"/>
      <c r="I10" s="18">
        <v>113.23</v>
      </c>
      <c r="J10" s="18">
        <v>75.4866666666667</v>
      </c>
      <c r="K10" s="18">
        <v>75.4866666666667</v>
      </c>
      <c r="L10" s="19">
        <f t="shared" si="0"/>
        <v>45.292</v>
      </c>
      <c r="M10" s="19">
        <v>75.6</v>
      </c>
      <c r="N10" s="19">
        <f t="shared" si="1"/>
        <v>30.24</v>
      </c>
      <c r="O10" s="19">
        <f t="shared" si="2"/>
        <v>75.532</v>
      </c>
      <c r="P10" s="9">
        <f>SUMPRODUCT(--($D$3:$D$425=D10),--($O$3:$O$425&gt;O10))+1</f>
        <v>5</v>
      </c>
      <c r="Q10" s="24"/>
    </row>
    <row r="11" customHeight="1" spans="1:17">
      <c r="A11" s="8">
        <v>9</v>
      </c>
      <c r="B11" s="9" t="s">
        <v>42</v>
      </c>
      <c r="C11" s="9" t="s">
        <v>19</v>
      </c>
      <c r="D11" s="9" t="s">
        <v>31</v>
      </c>
      <c r="E11" s="9" t="s">
        <v>43</v>
      </c>
      <c r="F11" s="8" t="s">
        <v>22</v>
      </c>
      <c r="G11" s="8" t="s">
        <v>23</v>
      </c>
      <c r="H11" s="8"/>
      <c r="I11" s="18">
        <v>114.76</v>
      </c>
      <c r="J11" s="18">
        <v>76.5066666666667</v>
      </c>
      <c r="K11" s="18">
        <v>76.5066666666667</v>
      </c>
      <c r="L11" s="19">
        <f t="shared" si="0"/>
        <v>45.904</v>
      </c>
      <c r="M11" s="19">
        <v>74</v>
      </c>
      <c r="N11" s="19">
        <f t="shared" si="1"/>
        <v>29.6</v>
      </c>
      <c r="O11" s="19">
        <f t="shared" si="2"/>
        <v>75.504</v>
      </c>
      <c r="P11" s="9">
        <f>SUMPRODUCT(--($D$3:$D$425=D11),--($O$3:$O$425&gt;O11))+1</f>
        <v>6</v>
      </c>
      <c r="Q11" s="24"/>
    </row>
    <row r="12" customHeight="1" spans="1:17">
      <c r="A12" s="8">
        <v>10</v>
      </c>
      <c r="B12" s="10" t="s">
        <v>44</v>
      </c>
      <c r="C12" s="10" t="s">
        <v>36</v>
      </c>
      <c r="D12" s="10" t="s">
        <v>45</v>
      </c>
      <c r="E12" s="11" t="s">
        <v>46</v>
      </c>
      <c r="F12" s="11" t="s">
        <v>26</v>
      </c>
      <c r="G12" s="11" t="s">
        <v>27</v>
      </c>
      <c r="H12" s="11">
        <v>2</v>
      </c>
      <c r="I12" s="20">
        <v>106.18</v>
      </c>
      <c r="J12" s="20">
        <v>70.7866666666667</v>
      </c>
      <c r="K12" s="20">
        <v>72.7866666666667</v>
      </c>
      <c r="L12" s="19">
        <f t="shared" si="0"/>
        <v>43.672</v>
      </c>
      <c r="M12" s="21">
        <v>72.8</v>
      </c>
      <c r="N12" s="19">
        <f t="shared" si="1"/>
        <v>29.12</v>
      </c>
      <c r="O12" s="19">
        <f t="shared" si="2"/>
        <v>72.792</v>
      </c>
      <c r="P12" s="9">
        <f>SUMPRODUCT(--($D$3:$D$425=D12),--($O$3:$O$425&gt;O12))+1</f>
        <v>1</v>
      </c>
      <c r="Q12" s="24"/>
    </row>
    <row r="13" customHeight="1" spans="1:17">
      <c r="A13" s="8">
        <v>11</v>
      </c>
      <c r="B13" s="10" t="s">
        <v>47</v>
      </c>
      <c r="C13" s="10" t="s">
        <v>19</v>
      </c>
      <c r="D13" s="10" t="s">
        <v>45</v>
      </c>
      <c r="E13" s="12" t="s">
        <v>48</v>
      </c>
      <c r="F13" s="11" t="s">
        <v>22</v>
      </c>
      <c r="G13" s="11" t="s">
        <v>23</v>
      </c>
      <c r="H13" s="11">
        <v>0</v>
      </c>
      <c r="I13" s="20">
        <v>106.05</v>
      </c>
      <c r="J13" s="20">
        <v>70.7</v>
      </c>
      <c r="K13" s="20">
        <v>70.7</v>
      </c>
      <c r="L13" s="19">
        <f t="shared" si="0"/>
        <v>42.42</v>
      </c>
      <c r="M13" s="21">
        <v>72.2</v>
      </c>
      <c r="N13" s="19">
        <f t="shared" si="1"/>
        <v>28.88</v>
      </c>
      <c r="O13" s="19">
        <f t="shared" si="2"/>
        <v>71.3</v>
      </c>
      <c r="P13" s="9">
        <f>SUMPRODUCT(--($D$3:$D$425=D13),--($O$3:$O$425&gt;O13))+1</f>
        <v>2</v>
      </c>
      <c r="Q13" s="24"/>
    </row>
    <row r="14" customHeight="1" spans="1:17">
      <c r="A14" s="8">
        <v>12</v>
      </c>
      <c r="B14" s="10" t="s">
        <v>49</v>
      </c>
      <c r="C14" s="10" t="s">
        <v>36</v>
      </c>
      <c r="D14" s="10" t="s">
        <v>45</v>
      </c>
      <c r="E14" s="11" t="s">
        <v>50</v>
      </c>
      <c r="F14" s="11" t="s">
        <v>22</v>
      </c>
      <c r="G14" s="11" t="s">
        <v>23</v>
      </c>
      <c r="H14" s="11">
        <v>0</v>
      </c>
      <c r="I14" s="20">
        <v>107.09</v>
      </c>
      <c r="J14" s="20">
        <v>71.3933333333333</v>
      </c>
      <c r="K14" s="20">
        <v>71.3933333333333</v>
      </c>
      <c r="L14" s="19">
        <f t="shared" si="0"/>
        <v>42.836</v>
      </c>
      <c r="M14" s="21">
        <v>45.4</v>
      </c>
      <c r="N14" s="19">
        <f t="shared" si="1"/>
        <v>18.16</v>
      </c>
      <c r="O14" s="19">
        <f t="shared" si="2"/>
        <v>60.996</v>
      </c>
      <c r="P14" s="9">
        <f>SUMPRODUCT(--($D$3:$D$425=D14),--($O$3:$O$425&gt;O14))+1</f>
        <v>3</v>
      </c>
      <c r="Q14" s="24"/>
    </row>
    <row r="15" customHeight="1" spans="1:17">
      <c r="A15" s="8">
        <v>13</v>
      </c>
      <c r="B15" s="10" t="s">
        <v>51</v>
      </c>
      <c r="C15" s="10" t="s">
        <v>36</v>
      </c>
      <c r="D15" s="10" t="s">
        <v>52</v>
      </c>
      <c r="E15" s="11" t="s">
        <v>53</v>
      </c>
      <c r="F15" s="11" t="s">
        <v>22</v>
      </c>
      <c r="G15" s="11" t="s">
        <v>23</v>
      </c>
      <c r="H15" s="11">
        <v>0</v>
      </c>
      <c r="I15" s="20">
        <v>109.22</v>
      </c>
      <c r="J15" s="20">
        <v>72.8133333333333</v>
      </c>
      <c r="K15" s="20">
        <v>72.8133333333333</v>
      </c>
      <c r="L15" s="19">
        <f t="shared" si="0"/>
        <v>43.688</v>
      </c>
      <c r="M15" s="21">
        <v>83.6</v>
      </c>
      <c r="N15" s="19">
        <f t="shared" si="1"/>
        <v>33.44</v>
      </c>
      <c r="O15" s="19">
        <f t="shared" si="2"/>
        <v>77.128</v>
      </c>
      <c r="P15" s="9">
        <f>SUMPRODUCT(--($D$3:$D$425=D15),--($O$3:$O$425&gt;O15))+1</f>
        <v>1</v>
      </c>
      <c r="Q15" s="24"/>
    </row>
    <row r="16" customHeight="1" spans="1:17">
      <c r="A16" s="8">
        <v>14</v>
      </c>
      <c r="B16" s="10" t="s">
        <v>54</v>
      </c>
      <c r="C16" s="10" t="s">
        <v>19</v>
      </c>
      <c r="D16" s="10" t="s">
        <v>52</v>
      </c>
      <c r="E16" s="11" t="s">
        <v>55</v>
      </c>
      <c r="F16" s="11" t="s">
        <v>26</v>
      </c>
      <c r="G16" s="11" t="s">
        <v>27</v>
      </c>
      <c r="H16" s="11">
        <v>2</v>
      </c>
      <c r="I16" s="20">
        <v>105.57</v>
      </c>
      <c r="J16" s="20">
        <v>70.38</v>
      </c>
      <c r="K16" s="20">
        <v>72.38</v>
      </c>
      <c r="L16" s="19">
        <f t="shared" si="0"/>
        <v>43.428</v>
      </c>
      <c r="M16" s="21">
        <v>83.8</v>
      </c>
      <c r="N16" s="19">
        <f t="shared" si="1"/>
        <v>33.52</v>
      </c>
      <c r="O16" s="19">
        <f t="shared" si="2"/>
        <v>76.948</v>
      </c>
      <c r="P16" s="9">
        <f>SUMPRODUCT(--($D$3:$D$425=D16),--($O$3:$O$425&gt;O16))+1</f>
        <v>2</v>
      </c>
      <c r="Q16" s="24"/>
    </row>
    <row r="17" customHeight="1" spans="1:17">
      <c r="A17" s="8">
        <v>15</v>
      </c>
      <c r="B17" s="10" t="s">
        <v>56</v>
      </c>
      <c r="C17" s="10" t="s">
        <v>19</v>
      </c>
      <c r="D17" s="10" t="s">
        <v>52</v>
      </c>
      <c r="E17" s="11" t="s">
        <v>57</v>
      </c>
      <c r="F17" s="11" t="s">
        <v>26</v>
      </c>
      <c r="G17" s="11" t="s">
        <v>27</v>
      </c>
      <c r="H17" s="11">
        <v>2</v>
      </c>
      <c r="I17" s="20">
        <v>105.82</v>
      </c>
      <c r="J17" s="20">
        <v>70.5466666666667</v>
      </c>
      <c r="K17" s="20">
        <v>72.5466666666667</v>
      </c>
      <c r="L17" s="19">
        <f t="shared" si="0"/>
        <v>43.528</v>
      </c>
      <c r="M17" s="21">
        <v>78.8</v>
      </c>
      <c r="N17" s="19">
        <f t="shared" si="1"/>
        <v>31.52</v>
      </c>
      <c r="O17" s="19">
        <f t="shared" si="2"/>
        <v>75.048</v>
      </c>
      <c r="P17" s="9">
        <f>SUMPRODUCT(--($D$3:$D$425=D17),--($O$3:$O$425&gt;O17))+1</f>
        <v>3</v>
      </c>
      <c r="Q17" s="24"/>
    </row>
    <row r="18" customHeight="1" spans="1:17">
      <c r="A18" s="8">
        <v>16</v>
      </c>
      <c r="B18" s="10" t="s">
        <v>58</v>
      </c>
      <c r="C18" s="10" t="s">
        <v>36</v>
      </c>
      <c r="D18" s="10" t="s">
        <v>52</v>
      </c>
      <c r="E18" s="11" t="s">
        <v>59</v>
      </c>
      <c r="F18" s="11" t="s">
        <v>22</v>
      </c>
      <c r="G18" s="11" t="s">
        <v>23</v>
      </c>
      <c r="H18" s="11">
        <v>0</v>
      </c>
      <c r="I18" s="20">
        <v>107.08</v>
      </c>
      <c r="J18" s="20">
        <v>71.3866666666667</v>
      </c>
      <c r="K18" s="20">
        <v>71.3866666666667</v>
      </c>
      <c r="L18" s="19">
        <f t="shared" si="0"/>
        <v>42.832</v>
      </c>
      <c r="M18" s="21">
        <v>75.6</v>
      </c>
      <c r="N18" s="19">
        <f t="shared" si="1"/>
        <v>30.24</v>
      </c>
      <c r="O18" s="19">
        <f t="shared" si="2"/>
        <v>73.072</v>
      </c>
      <c r="P18" s="9">
        <f>SUMPRODUCT(--($D$3:$D$425=D18),--($O$3:$O$425&gt;O18))+1</f>
        <v>4</v>
      </c>
      <c r="Q18" s="24"/>
    </row>
    <row r="19" customHeight="1" spans="1:17">
      <c r="A19" s="8">
        <v>17</v>
      </c>
      <c r="B19" s="10" t="s">
        <v>60</v>
      </c>
      <c r="C19" s="10" t="s">
        <v>19</v>
      </c>
      <c r="D19" s="10" t="s">
        <v>52</v>
      </c>
      <c r="E19" s="11" t="s">
        <v>61</v>
      </c>
      <c r="F19" s="11" t="s">
        <v>26</v>
      </c>
      <c r="G19" s="11" t="s">
        <v>27</v>
      </c>
      <c r="H19" s="11">
        <v>2</v>
      </c>
      <c r="I19" s="20">
        <v>104.54</v>
      </c>
      <c r="J19" s="20">
        <v>69.6933333333333</v>
      </c>
      <c r="K19" s="20">
        <v>71.6933333333333</v>
      </c>
      <c r="L19" s="19">
        <f t="shared" si="0"/>
        <v>43.016</v>
      </c>
      <c r="M19" s="21">
        <v>73</v>
      </c>
      <c r="N19" s="19">
        <f t="shared" si="1"/>
        <v>29.2</v>
      </c>
      <c r="O19" s="19">
        <f t="shared" si="2"/>
        <v>72.216</v>
      </c>
      <c r="P19" s="9">
        <f>SUMPRODUCT(--($D$3:$D$425=D19),--($O$3:$O$425&gt;O19))+1</f>
        <v>5</v>
      </c>
      <c r="Q19" s="24"/>
    </row>
    <row r="20" customHeight="1" spans="1:17">
      <c r="A20" s="8">
        <v>18</v>
      </c>
      <c r="B20" s="10" t="s">
        <v>62</v>
      </c>
      <c r="C20" s="10" t="s">
        <v>19</v>
      </c>
      <c r="D20" s="10" t="s">
        <v>52</v>
      </c>
      <c r="E20" s="54" t="s">
        <v>63</v>
      </c>
      <c r="F20" s="11" t="s">
        <v>26</v>
      </c>
      <c r="G20" s="11" t="s">
        <v>27</v>
      </c>
      <c r="H20" s="11">
        <v>2</v>
      </c>
      <c r="I20" s="20">
        <v>103.64</v>
      </c>
      <c r="J20" s="20">
        <v>69.09</v>
      </c>
      <c r="K20" s="20">
        <v>71.09</v>
      </c>
      <c r="L20" s="19">
        <f t="shared" si="0"/>
        <v>42.654</v>
      </c>
      <c r="M20" s="21">
        <v>61.6</v>
      </c>
      <c r="N20" s="19">
        <f t="shared" si="1"/>
        <v>24.64</v>
      </c>
      <c r="O20" s="19">
        <f t="shared" si="2"/>
        <v>67.294</v>
      </c>
      <c r="P20" s="9">
        <f>SUMPRODUCT(--($D$3:$D$425=D20),--($O$3:$O$425&gt;O20))+1</f>
        <v>6</v>
      </c>
      <c r="Q20" s="24"/>
    </row>
    <row r="21" customHeight="1" spans="1:17">
      <c r="A21" s="8">
        <v>19</v>
      </c>
      <c r="B21" s="10" t="s">
        <v>64</v>
      </c>
      <c r="C21" s="10" t="s">
        <v>36</v>
      </c>
      <c r="D21" s="10" t="s">
        <v>65</v>
      </c>
      <c r="E21" s="11" t="s">
        <v>66</v>
      </c>
      <c r="F21" s="11" t="s">
        <v>22</v>
      </c>
      <c r="G21" s="11" t="s">
        <v>23</v>
      </c>
      <c r="H21" s="11">
        <v>0</v>
      </c>
      <c r="I21" s="20">
        <v>110.72</v>
      </c>
      <c r="J21" s="20">
        <v>73.8133333333333</v>
      </c>
      <c r="K21" s="20">
        <v>73.8133333333333</v>
      </c>
      <c r="L21" s="19">
        <f t="shared" si="0"/>
        <v>44.288</v>
      </c>
      <c r="M21" s="21">
        <v>86.4</v>
      </c>
      <c r="N21" s="19">
        <f t="shared" si="1"/>
        <v>34.56</v>
      </c>
      <c r="O21" s="19">
        <f t="shared" si="2"/>
        <v>78.848</v>
      </c>
      <c r="P21" s="9">
        <f>SUMPRODUCT(--($D$3:$D$425=D21),--($O$3:$O$425&gt;O21))+1</f>
        <v>1</v>
      </c>
      <c r="Q21" s="24"/>
    </row>
    <row r="22" customHeight="1" spans="1:17">
      <c r="A22" s="8">
        <v>20</v>
      </c>
      <c r="B22" s="10" t="s">
        <v>67</v>
      </c>
      <c r="C22" s="10" t="s">
        <v>19</v>
      </c>
      <c r="D22" s="10" t="s">
        <v>65</v>
      </c>
      <c r="E22" s="11" t="s">
        <v>68</v>
      </c>
      <c r="F22" s="11" t="s">
        <v>22</v>
      </c>
      <c r="G22" s="11" t="s">
        <v>23</v>
      </c>
      <c r="H22" s="11">
        <v>0</v>
      </c>
      <c r="I22" s="20">
        <v>105.04</v>
      </c>
      <c r="J22" s="20">
        <v>70.0266666666667</v>
      </c>
      <c r="K22" s="20">
        <v>70.0266666666667</v>
      </c>
      <c r="L22" s="19">
        <f t="shared" si="0"/>
        <v>42.016</v>
      </c>
      <c r="M22" s="21">
        <v>80</v>
      </c>
      <c r="N22" s="19">
        <f t="shared" si="1"/>
        <v>32</v>
      </c>
      <c r="O22" s="19">
        <f t="shared" si="2"/>
        <v>74.016</v>
      </c>
      <c r="P22" s="9">
        <f>SUMPRODUCT(--($D$3:$D$425=D22),--($O$3:$O$425&gt;O22))+1</f>
        <v>2</v>
      </c>
      <c r="Q22" s="24"/>
    </row>
    <row r="23" customHeight="1" spans="1:17">
      <c r="A23" s="8">
        <v>21</v>
      </c>
      <c r="B23" s="10" t="s">
        <v>69</v>
      </c>
      <c r="C23" s="10" t="s">
        <v>36</v>
      </c>
      <c r="D23" s="10" t="s">
        <v>65</v>
      </c>
      <c r="E23" s="11" t="s">
        <v>70</v>
      </c>
      <c r="F23" s="11" t="s">
        <v>22</v>
      </c>
      <c r="G23" s="11" t="s">
        <v>23</v>
      </c>
      <c r="H23" s="11">
        <v>0</v>
      </c>
      <c r="I23" s="20">
        <v>105.65</v>
      </c>
      <c r="J23" s="20">
        <v>70.4333333333333</v>
      </c>
      <c r="K23" s="20">
        <v>70.4333333333333</v>
      </c>
      <c r="L23" s="19">
        <f t="shared" si="0"/>
        <v>42.26</v>
      </c>
      <c r="M23" s="21">
        <v>73.2</v>
      </c>
      <c r="N23" s="19">
        <f t="shared" si="1"/>
        <v>29.28</v>
      </c>
      <c r="O23" s="19">
        <f t="shared" si="2"/>
        <v>71.54</v>
      </c>
      <c r="P23" s="9">
        <f>SUMPRODUCT(--($D$3:$D$425=D23),--($O$3:$O$425&gt;O23))+1</f>
        <v>3</v>
      </c>
      <c r="Q23" s="24"/>
    </row>
    <row r="24" customHeight="1" spans="1:17">
      <c r="A24" s="8">
        <v>22</v>
      </c>
      <c r="B24" s="10" t="s">
        <v>71</v>
      </c>
      <c r="C24" s="10" t="s">
        <v>19</v>
      </c>
      <c r="D24" s="10" t="s">
        <v>72</v>
      </c>
      <c r="E24" s="11" t="s">
        <v>73</v>
      </c>
      <c r="F24" s="11" t="s">
        <v>22</v>
      </c>
      <c r="G24" s="11" t="s">
        <v>23</v>
      </c>
      <c r="H24" s="11">
        <v>0</v>
      </c>
      <c r="I24" s="20">
        <v>109.43</v>
      </c>
      <c r="J24" s="20">
        <v>72.9533333333333</v>
      </c>
      <c r="K24" s="20">
        <v>72.9533333333333</v>
      </c>
      <c r="L24" s="19">
        <f t="shared" si="0"/>
        <v>43.772</v>
      </c>
      <c r="M24" s="21">
        <v>77.6</v>
      </c>
      <c r="N24" s="19">
        <f t="shared" si="1"/>
        <v>31.04</v>
      </c>
      <c r="O24" s="19">
        <f t="shared" si="2"/>
        <v>74.812</v>
      </c>
      <c r="P24" s="9">
        <f>SUMPRODUCT(--($D$3:$D$425=D24),--($O$3:$O$425&gt;O24))+1</f>
        <v>1</v>
      </c>
      <c r="Q24" s="24"/>
    </row>
    <row r="25" customHeight="1" spans="1:17">
      <c r="A25" s="8">
        <v>23</v>
      </c>
      <c r="B25" s="10" t="s">
        <v>74</v>
      </c>
      <c r="C25" s="10" t="s">
        <v>19</v>
      </c>
      <c r="D25" s="10" t="s">
        <v>72</v>
      </c>
      <c r="E25" s="11" t="s">
        <v>75</v>
      </c>
      <c r="F25" s="11" t="s">
        <v>26</v>
      </c>
      <c r="G25" s="11" t="s">
        <v>27</v>
      </c>
      <c r="H25" s="11">
        <v>2</v>
      </c>
      <c r="I25" s="20">
        <v>107.03</v>
      </c>
      <c r="J25" s="20">
        <v>71.3533333333333</v>
      </c>
      <c r="K25" s="20">
        <v>73.3533333333333</v>
      </c>
      <c r="L25" s="19">
        <f t="shared" si="0"/>
        <v>44.012</v>
      </c>
      <c r="M25" s="21">
        <v>76.6</v>
      </c>
      <c r="N25" s="19">
        <f t="shared" si="1"/>
        <v>30.64</v>
      </c>
      <c r="O25" s="19">
        <f t="shared" si="2"/>
        <v>74.652</v>
      </c>
      <c r="P25" s="9">
        <f>SUMPRODUCT(--($D$3:$D$425=D25),--($O$3:$O$425&gt;O25))+1</f>
        <v>2</v>
      </c>
      <c r="Q25" s="24"/>
    </row>
    <row r="26" customHeight="1" spans="1:17">
      <c r="A26" s="8">
        <v>24</v>
      </c>
      <c r="B26" s="10" t="s">
        <v>76</v>
      </c>
      <c r="C26" s="10" t="s">
        <v>19</v>
      </c>
      <c r="D26" s="10" t="s">
        <v>72</v>
      </c>
      <c r="E26" s="11" t="s">
        <v>77</v>
      </c>
      <c r="F26" s="11" t="s">
        <v>26</v>
      </c>
      <c r="G26" s="11" t="s">
        <v>27</v>
      </c>
      <c r="H26" s="11">
        <v>2</v>
      </c>
      <c r="I26" s="20">
        <v>111.31</v>
      </c>
      <c r="J26" s="20">
        <v>74.2066666666667</v>
      </c>
      <c r="K26" s="20">
        <v>76.2066666666667</v>
      </c>
      <c r="L26" s="19">
        <f t="shared" si="0"/>
        <v>45.724</v>
      </c>
      <c r="M26" s="21">
        <v>72.2</v>
      </c>
      <c r="N26" s="19">
        <f t="shared" si="1"/>
        <v>28.88</v>
      </c>
      <c r="O26" s="19">
        <f t="shared" si="2"/>
        <v>74.604</v>
      </c>
      <c r="P26" s="9">
        <f>SUMPRODUCT(--($D$3:$D$425=D26),--($O$3:$O$425&gt;O26))+1</f>
        <v>3</v>
      </c>
      <c r="Q26" s="24"/>
    </row>
    <row r="27" customHeight="1" spans="1:17">
      <c r="A27" s="8">
        <v>25</v>
      </c>
      <c r="B27" s="10" t="s">
        <v>78</v>
      </c>
      <c r="C27" s="10" t="s">
        <v>19</v>
      </c>
      <c r="D27" s="10" t="s">
        <v>79</v>
      </c>
      <c r="E27" s="11" t="s">
        <v>80</v>
      </c>
      <c r="F27" s="11" t="s">
        <v>22</v>
      </c>
      <c r="G27" s="11" t="s">
        <v>23</v>
      </c>
      <c r="H27" s="11">
        <v>0</v>
      </c>
      <c r="I27" s="20">
        <v>107.11</v>
      </c>
      <c r="J27" s="20">
        <v>71.4066666666667</v>
      </c>
      <c r="K27" s="20">
        <v>71.4066666666667</v>
      </c>
      <c r="L27" s="19">
        <f t="shared" si="0"/>
        <v>42.844</v>
      </c>
      <c r="M27" s="21">
        <v>87.8</v>
      </c>
      <c r="N27" s="19">
        <f t="shared" si="1"/>
        <v>35.12</v>
      </c>
      <c r="O27" s="19">
        <f t="shared" si="2"/>
        <v>77.964</v>
      </c>
      <c r="P27" s="9">
        <f>SUMPRODUCT(--($D$3:$D$425=D27),--($O$3:$O$425&gt;O27))+1</f>
        <v>1</v>
      </c>
      <c r="Q27" s="24"/>
    </row>
    <row r="28" customHeight="1" spans="1:17">
      <c r="A28" s="8">
        <v>26</v>
      </c>
      <c r="B28" s="10" t="s">
        <v>81</v>
      </c>
      <c r="C28" s="10" t="s">
        <v>36</v>
      </c>
      <c r="D28" s="10" t="s">
        <v>79</v>
      </c>
      <c r="E28" s="11" t="s">
        <v>82</v>
      </c>
      <c r="F28" s="11" t="s">
        <v>26</v>
      </c>
      <c r="G28" s="11" t="s">
        <v>27</v>
      </c>
      <c r="H28" s="11">
        <v>2</v>
      </c>
      <c r="I28" s="20">
        <v>105.1</v>
      </c>
      <c r="J28" s="20">
        <v>70.0666666666667</v>
      </c>
      <c r="K28" s="20">
        <v>72.0666666666667</v>
      </c>
      <c r="L28" s="19">
        <f t="shared" si="0"/>
        <v>43.24</v>
      </c>
      <c r="M28" s="21">
        <v>80.8</v>
      </c>
      <c r="N28" s="19">
        <f t="shared" si="1"/>
        <v>32.32</v>
      </c>
      <c r="O28" s="19">
        <f t="shared" si="2"/>
        <v>75.56</v>
      </c>
      <c r="P28" s="9">
        <f>SUMPRODUCT(--($D$3:$D$425=D28),--($O$3:$O$425&gt;O28))+1</f>
        <v>2</v>
      </c>
      <c r="Q28" s="24"/>
    </row>
    <row r="29" customHeight="1" spans="1:17">
      <c r="A29" s="8">
        <v>27</v>
      </c>
      <c r="B29" s="10" t="s">
        <v>83</v>
      </c>
      <c r="C29" s="10" t="s">
        <v>19</v>
      </c>
      <c r="D29" s="10" t="s">
        <v>79</v>
      </c>
      <c r="E29" s="11" t="s">
        <v>84</v>
      </c>
      <c r="F29" s="11" t="s">
        <v>22</v>
      </c>
      <c r="G29" s="11" t="s">
        <v>23</v>
      </c>
      <c r="H29" s="11">
        <v>0</v>
      </c>
      <c r="I29" s="20">
        <v>103.75</v>
      </c>
      <c r="J29" s="20">
        <v>69.1666666666667</v>
      </c>
      <c r="K29" s="20">
        <v>69.1666666666667</v>
      </c>
      <c r="L29" s="19">
        <f t="shared" si="0"/>
        <v>41.5</v>
      </c>
      <c r="M29" s="21">
        <v>78.2</v>
      </c>
      <c r="N29" s="19">
        <f t="shared" si="1"/>
        <v>31.28</v>
      </c>
      <c r="O29" s="19">
        <f t="shared" si="2"/>
        <v>72.78</v>
      </c>
      <c r="P29" s="9">
        <f>SUMPRODUCT(--($D$3:$D$425=D29),--($O$3:$O$425&gt;O29))+1</f>
        <v>3</v>
      </c>
      <c r="Q29" s="24"/>
    </row>
    <row r="30" customHeight="1" spans="1:17">
      <c r="A30" s="8">
        <v>28</v>
      </c>
      <c r="B30" s="10" t="s">
        <v>85</v>
      </c>
      <c r="C30" s="10" t="s">
        <v>36</v>
      </c>
      <c r="D30" s="10" t="s">
        <v>79</v>
      </c>
      <c r="E30" s="11" t="s">
        <v>86</v>
      </c>
      <c r="F30" s="11" t="s">
        <v>22</v>
      </c>
      <c r="G30" s="11" t="s">
        <v>23</v>
      </c>
      <c r="H30" s="11">
        <v>0</v>
      </c>
      <c r="I30" s="20">
        <v>104.78</v>
      </c>
      <c r="J30" s="20">
        <v>69.8533333333333</v>
      </c>
      <c r="K30" s="20">
        <v>69.8533333333333</v>
      </c>
      <c r="L30" s="19">
        <f t="shared" si="0"/>
        <v>41.912</v>
      </c>
      <c r="M30" s="21">
        <v>76.6</v>
      </c>
      <c r="N30" s="19">
        <f t="shared" si="1"/>
        <v>30.64</v>
      </c>
      <c r="O30" s="19">
        <f t="shared" si="2"/>
        <v>72.552</v>
      </c>
      <c r="P30" s="9">
        <f>SUMPRODUCT(--($D$3:$D$425=D30),--($O$3:$O$425&gt;O30))+1</f>
        <v>4</v>
      </c>
      <c r="Q30" s="24"/>
    </row>
    <row r="31" customHeight="1" spans="1:17">
      <c r="A31" s="8">
        <v>29</v>
      </c>
      <c r="B31" s="10" t="s">
        <v>87</v>
      </c>
      <c r="C31" s="10" t="s">
        <v>19</v>
      </c>
      <c r="D31" s="10" t="s">
        <v>79</v>
      </c>
      <c r="E31" s="11" t="s">
        <v>88</v>
      </c>
      <c r="F31" s="11" t="s">
        <v>26</v>
      </c>
      <c r="G31" s="11" t="s">
        <v>27</v>
      </c>
      <c r="H31" s="11">
        <v>2</v>
      </c>
      <c r="I31" s="20">
        <v>101.52</v>
      </c>
      <c r="J31" s="20">
        <v>67.68</v>
      </c>
      <c r="K31" s="20">
        <v>69.68</v>
      </c>
      <c r="L31" s="19">
        <f t="shared" si="0"/>
        <v>41.808</v>
      </c>
      <c r="M31" s="21">
        <v>73.4</v>
      </c>
      <c r="N31" s="19">
        <f t="shared" si="1"/>
        <v>29.36</v>
      </c>
      <c r="O31" s="19">
        <f t="shared" si="2"/>
        <v>71.168</v>
      </c>
      <c r="P31" s="9">
        <f>SUMPRODUCT(--($D$3:$D$425=D31),--($O$3:$O$425&gt;O31))+1</f>
        <v>5</v>
      </c>
      <c r="Q31" s="24"/>
    </row>
    <row r="32" customHeight="1" spans="1:17">
      <c r="A32" s="8">
        <v>30</v>
      </c>
      <c r="B32" s="10" t="s">
        <v>89</v>
      </c>
      <c r="C32" s="10" t="s">
        <v>19</v>
      </c>
      <c r="D32" s="10" t="s">
        <v>79</v>
      </c>
      <c r="E32" s="11" t="s">
        <v>90</v>
      </c>
      <c r="F32" s="11" t="s">
        <v>22</v>
      </c>
      <c r="G32" s="11" t="s">
        <v>23</v>
      </c>
      <c r="H32" s="11">
        <v>0</v>
      </c>
      <c r="I32" s="20">
        <v>104.43</v>
      </c>
      <c r="J32" s="20">
        <v>69.62</v>
      </c>
      <c r="K32" s="20">
        <v>69.62</v>
      </c>
      <c r="L32" s="19">
        <f t="shared" si="0"/>
        <v>41.772</v>
      </c>
      <c r="M32" s="21">
        <v>72</v>
      </c>
      <c r="N32" s="19">
        <f t="shared" si="1"/>
        <v>28.8</v>
      </c>
      <c r="O32" s="19">
        <f t="shared" si="2"/>
        <v>70.572</v>
      </c>
      <c r="P32" s="9">
        <f>SUMPRODUCT(--($D$3:$D$425=D32),--($O$3:$O$425&gt;O32))+1</f>
        <v>6</v>
      </c>
      <c r="Q32" s="24"/>
    </row>
    <row r="33" customHeight="1" spans="1:17">
      <c r="A33" s="8">
        <v>31</v>
      </c>
      <c r="B33" s="10" t="s">
        <v>91</v>
      </c>
      <c r="C33" s="10" t="s">
        <v>19</v>
      </c>
      <c r="D33" s="10" t="s">
        <v>92</v>
      </c>
      <c r="E33" s="11" t="s">
        <v>93</v>
      </c>
      <c r="F33" s="11" t="s">
        <v>26</v>
      </c>
      <c r="G33" s="11" t="s">
        <v>27</v>
      </c>
      <c r="H33" s="11">
        <v>2</v>
      </c>
      <c r="I33" s="20">
        <v>116.78</v>
      </c>
      <c r="J33" s="20">
        <v>77.8533333333333</v>
      </c>
      <c r="K33" s="20">
        <v>79.8533333333333</v>
      </c>
      <c r="L33" s="19">
        <f t="shared" si="0"/>
        <v>47.912</v>
      </c>
      <c r="M33" s="21">
        <v>72.4</v>
      </c>
      <c r="N33" s="19">
        <f t="shared" si="1"/>
        <v>28.96</v>
      </c>
      <c r="O33" s="19">
        <f t="shared" si="2"/>
        <v>76.872</v>
      </c>
      <c r="P33" s="9">
        <f>SUMPRODUCT(--($D$3:$D$425=D33),--($O$3:$O$425&gt;O33))+1</f>
        <v>1</v>
      </c>
      <c r="Q33" s="24"/>
    </row>
    <row r="34" customHeight="1" spans="1:17">
      <c r="A34" s="8">
        <v>32</v>
      </c>
      <c r="B34" s="10" t="s">
        <v>94</v>
      </c>
      <c r="C34" s="10" t="s">
        <v>36</v>
      </c>
      <c r="D34" s="10" t="s">
        <v>92</v>
      </c>
      <c r="E34" s="11" t="s">
        <v>95</v>
      </c>
      <c r="F34" s="11" t="s">
        <v>22</v>
      </c>
      <c r="G34" s="11" t="s">
        <v>23</v>
      </c>
      <c r="H34" s="11">
        <v>0</v>
      </c>
      <c r="I34" s="20">
        <v>111.53</v>
      </c>
      <c r="J34" s="20">
        <v>74.3533333333333</v>
      </c>
      <c r="K34" s="20">
        <v>74.3533333333333</v>
      </c>
      <c r="L34" s="19">
        <f t="shared" si="0"/>
        <v>44.612</v>
      </c>
      <c r="M34" s="21">
        <v>77.8</v>
      </c>
      <c r="N34" s="19">
        <f t="shared" si="1"/>
        <v>31.12</v>
      </c>
      <c r="O34" s="19">
        <f t="shared" si="2"/>
        <v>75.732</v>
      </c>
      <c r="P34" s="9">
        <f>SUMPRODUCT(--($D$3:$D$425=D34),--($O$3:$O$425&gt;O34))+1</f>
        <v>2</v>
      </c>
      <c r="Q34" s="24"/>
    </row>
    <row r="35" customHeight="1" spans="1:17">
      <c r="A35" s="8">
        <v>33</v>
      </c>
      <c r="B35" s="10" t="s">
        <v>96</v>
      </c>
      <c r="C35" s="10" t="s">
        <v>19</v>
      </c>
      <c r="D35" s="10" t="s">
        <v>92</v>
      </c>
      <c r="E35" s="11" t="s">
        <v>97</v>
      </c>
      <c r="F35" s="11" t="s">
        <v>26</v>
      </c>
      <c r="G35" s="11" t="s">
        <v>27</v>
      </c>
      <c r="H35" s="11">
        <v>2</v>
      </c>
      <c r="I35" s="20">
        <v>107.59</v>
      </c>
      <c r="J35" s="20">
        <v>71.7266666666667</v>
      </c>
      <c r="K35" s="20">
        <v>73.7266666666667</v>
      </c>
      <c r="L35" s="19">
        <f t="shared" si="0"/>
        <v>44.236</v>
      </c>
      <c r="M35" s="21">
        <v>77</v>
      </c>
      <c r="N35" s="19">
        <f t="shared" si="1"/>
        <v>30.8</v>
      </c>
      <c r="O35" s="19">
        <f t="shared" si="2"/>
        <v>75.036</v>
      </c>
      <c r="P35" s="9">
        <f>SUMPRODUCT(--($D$3:$D$425=D35),--($O$3:$O$425&gt;O35))+1</f>
        <v>3</v>
      </c>
      <c r="Q35" s="24"/>
    </row>
    <row r="36" customHeight="1" spans="1:17">
      <c r="A36" s="8">
        <v>34</v>
      </c>
      <c r="B36" s="10" t="s">
        <v>98</v>
      </c>
      <c r="C36" s="10" t="s">
        <v>36</v>
      </c>
      <c r="D36" s="10" t="s">
        <v>99</v>
      </c>
      <c r="E36" s="11" t="s">
        <v>100</v>
      </c>
      <c r="F36" s="11" t="s">
        <v>22</v>
      </c>
      <c r="G36" s="11" t="s">
        <v>23</v>
      </c>
      <c r="H36" s="11">
        <v>0</v>
      </c>
      <c r="I36" s="20">
        <v>105.85</v>
      </c>
      <c r="J36" s="20">
        <v>70.5666666666667</v>
      </c>
      <c r="K36" s="20">
        <v>70.5666666666667</v>
      </c>
      <c r="L36" s="19">
        <f t="shared" si="0"/>
        <v>42.34</v>
      </c>
      <c r="M36" s="21">
        <v>82.8</v>
      </c>
      <c r="N36" s="19">
        <f t="shared" si="1"/>
        <v>33.12</v>
      </c>
      <c r="O36" s="19">
        <f t="shared" si="2"/>
        <v>75.46</v>
      </c>
      <c r="P36" s="9">
        <f>SUMPRODUCT(--($D$3:$D$425=D36),--($O$3:$O$425&gt;O36))+1</f>
        <v>1</v>
      </c>
      <c r="Q36" s="24"/>
    </row>
    <row r="37" customHeight="1" spans="1:17">
      <c r="A37" s="8">
        <v>35</v>
      </c>
      <c r="B37" s="10" t="s">
        <v>101</v>
      </c>
      <c r="C37" s="10" t="s">
        <v>19</v>
      </c>
      <c r="D37" s="10" t="s">
        <v>99</v>
      </c>
      <c r="E37" s="11" t="s">
        <v>102</v>
      </c>
      <c r="F37" s="11" t="s">
        <v>26</v>
      </c>
      <c r="G37" s="11" t="s">
        <v>27</v>
      </c>
      <c r="H37" s="11">
        <v>2</v>
      </c>
      <c r="I37" s="20">
        <v>104.72</v>
      </c>
      <c r="J37" s="20">
        <v>69.8133333333333</v>
      </c>
      <c r="K37" s="20">
        <v>71.8133333333333</v>
      </c>
      <c r="L37" s="19">
        <f t="shared" si="0"/>
        <v>43.088</v>
      </c>
      <c r="M37" s="21">
        <v>78.4</v>
      </c>
      <c r="N37" s="19">
        <f t="shared" si="1"/>
        <v>31.36</v>
      </c>
      <c r="O37" s="19">
        <f t="shared" si="2"/>
        <v>74.448</v>
      </c>
      <c r="P37" s="9">
        <f>SUMPRODUCT(--($D$3:$D$425=D37),--($O$3:$O$425&gt;O37))+1</f>
        <v>2</v>
      </c>
      <c r="Q37" s="24"/>
    </row>
    <row r="38" customHeight="1" spans="1:17">
      <c r="A38" s="8">
        <v>36</v>
      </c>
      <c r="B38" s="10" t="s">
        <v>103</v>
      </c>
      <c r="C38" s="10" t="s">
        <v>19</v>
      </c>
      <c r="D38" s="10" t="s">
        <v>99</v>
      </c>
      <c r="E38" s="11" t="s">
        <v>104</v>
      </c>
      <c r="F38" s="11" t="s">
        <v>22</v>
      </c>
      <c r="G38" s="11" t="s">
        <v>23</v>
      </c>
      <c r="H38" s="11">
        <v>0</v>
      </c>
      <c r="I38" s="20">
        <v>105.61</v>
      </c>
      <c r="J38" s="20">
        <v>70.4066666666667</v>
      </c>
      <c r="K38" s="20">
        <v>70.4066666666667</v>
      </c>
      <c r="L38" s="19">
        <f t="shared" si="0"/>
        <v>42.244</v>
      </c>
      <c r="M38" s="21">
        <v>80</v>
      </c>
      <c r="N38" s="19">
        <f t="shared" si="1"/>
        <v>32</v>
      </c>
      <c r="O38" s="19">
        <f t="shared" si="2"/>
        <v>74.244</v>
      </c>
      <c r="P38" s="9">
        <f>SUMPRODUCT(--($D$3:$D$425=D38),--($O$3:$O$425&gt;O38))+1</f>
        <v>3</v>
      </c>
      <c r="Q38" s="24"/>
    </row>
    <row r="39" customHeight="1" spans="1:17">
      <c r="A39" s="8">
        <v>37</v>
      </c>
      <c r="B39" s="9" t="s">
        <v>105</v>
      </c>
      <c r="C39" s="9" t="s">
        <v>36</v>
      </c>
      <c r="D39" s="9" t="s">
        <v>106</v>
      </c>
      <c r="E39" s="9" t="s">
        <v>107</v>
      </c>
      <c r="F39" s="9" t="s">
        <v>26</v>
      </c>
      <c r="G39" s="9" t="s">
        <v>27</v>
      </c>
      <c r="H39" s="9">
        <v>2</v>
      </c>
      <c r="I39" s="22">
        <v>109.71</v>
      </c>
      <c r="J39" s="22">
        <v>73.14</v>
      </c>
      <c r="K39" s="22">
        <v>75.14</v>
      </c>
      <c r="L39" s="19">
        <f t="shared" si="0"/>
        <v>45.084</v>
      </c>
      <c r="M39" s="19">
        <v>86.2</v>
      </c>
      <c r="N39" s="19">
        <f t="shared" si="1"/>
        <v>34.48</v>
      </c>
      <c r="O39" s="19">
        <f t="shared" si="2"/>
        <v>79.564</v>
      </c>
      <c r="P39" s="9">
        <f>SUMPRODUCT(--($D$3:$D$425=D39),--($O$3:$O$425&gt;O39))+1</f>
        <v>1</v>
      </c>
      <c r="Q39" s="24"/>
    </row>
    <row r="40" customHeight="1" spans="1:17">
      <c r="A40" s="8">
        <v>38</v>
      </c>
      <c r="B40" s="9" t="s">
        <v>108</v>
      </c>
      <c r="C40" s="9" t="s">
        <v>36</v>
      </c>
      <c r="D40" s="9" t="s">
        <v>106</v>
      </c>
      <c r="E40" s="9" t="s">
        <v>109</v>
      </c>
      <c r="F40" s="9" t="s">
        <v>26</v>
      </c>
      <c r="G40" s="9" t="s">
        <v>27</v>
      </c>
      <c r="H40" s="9">
        <v>2</v>
      </c>
      <c r="I40" s="22">
        <v>102.22</v>
      </c>
      <c r="J40" s="22">
        <v>68.1466666666667</v>
      </c>
      <c r="K40" s="22">
        <v>70.1466666666667</v>
      </c>
      <c r="L40" s="19">
        <f t="shared" si="0"/>
        <v>42.088</v>
      </c>
      <c r="M40" s="19">
        <v>81.8</v>
      </c>
      <c r="N40" s="19">
        <f t="shared" si="1"/>
        <v>32.72</v>
      </c>
      <c r="O40" s="19">
        <f t="shared" si="2"/>
        <v>74.808</v>
      </c>
      <c r="P40" s="9">
        <f>SUMPRODUCT(--($D$3:$D$425=D40),--($O$3:$O$425&gt;O40))+1</f>
        <v>2</v>
      </c>
      <c r="Q40" s="24"/>
    </row>
    <row r="41" customHeight="1" spans="1:17">
      <c r="A41" s="8">
        <v>39</v>
      </c>
      <c r="B41" s="9" t="s">
        <v>110</v>
      </c>
      <c r="C41" s="9" t="s">
        <v>36</v>
      </c>
      <c r="D41" s="9" t="s">
        <v>106</v>
      </c>
      <c r="E41" s="9" t="s">
        <v>111</v>
      </c>
      <c r="F41" s="9" t="s">
        <v>22</v>
      </c>
      <c r="G41" s="9" t="s">
        <v>23</v>
      </c>
      <c r="H41" s="9">
        <v>0</v>
      </c>
      <c r="I41" s="22">
        <v>107.56</v>
      </c>
      <c r="J41" s="22">
        <v>71.7066666666667</v>
      </c>
      <c r="K41" s="22">
        <v>71.7066666666667</v>
      </c>
      <c r="L41" s="19">
        <f t="shared" si="0"/>
        <v>43.024</v>
      </c>
      <c r="M41" s="19">
        <v>78</v>
      </c>
      <c r="N41" s="19">
        <f t="shared" si="1"/>
        <v>31.2</v>
      </c>
      <c r="O41" s="19">
        <f t="shared" si="2"/>
        <v>74.224</v>
      </c>
      <c r="P41" s="9">
        <f>SUMPRODUCT(--($D$3:$D$425=D41),--($O$3:$O$425&gt;O41))+1</f>
        <v>3</v>
      </c>
      <c r="Q41" s="24"/>
    </row>
    <row r="42" customHeight="1" spans="1:17">
      <c r="A42" s="8">
        <v>40</v>
      </c>
      <c r="B42" s="9" t="s">
        <v>112</v>
      </c>
      <c r="C42" s="9" t="s">
        <v>36</v>
      </c>
      <c r="D42" s="9" t="s">
        <v>106</v>
      </c>
      <c r="E42" s="9" t="s">
        <v>113</v>
      </c>
      <c r="F42" s="9" t="s">
        <v>22</v>
      </c>
      <c r="G42" s="9" t="s">
        <v>23</v>
      </c>
      <c r="H42" s="9">
        <v>0</v>
      </c>
      <c r="I42" s="22">
        <v>103.83</v>
      </c>
      <c r="J42" s="22">
        <v>69.22</v>
      </c>
      <c r="K42" s="22">
        <v>69.22</v>
      </c>
      <c r="L42" s="19">
        <f t="shared" si="0"/>
        <v>41.532</v>
      </c>
      <c r="M42" s="19">
        <v>77.4</v>
      </c>
      <c r="N42" s="19">
        <f t="shared" si="1"/>
        <v>30.96</v>
      </c>
      <c r="O42" s="19">
        <f t="shared" si="2"/>
        <v>72.492</v>
      </c>
      <c r="P42" s="9">
        <f>SUMPRODUCT(--($D$3:$D$425=D42),--($O$3:$O$425&gt;O42))+1</f>
        <v>4</v>
      </c>
      <c r="Q42" s="24"/>
    </row>
    <row r="43" customHeight="1" spans="1:17">
      <c r="A43" s="8">
        <v>41</v>
      </c>
      <c r="B43" s="9" t="s">
        <v>114</v>
      </c>
      <c r="C43" s="9" t="s">
        <v>36</v>
      </c>
      <c r="D43" s="9" t="s">
        <v>106</v>
      </c>
      <c r="E43" s="9" t="s">
        <v>115</v>
      </c>
      <c r="F43" s="9" t="s">
        <v>22</v>
      </c>
      <c r="G43" s="9" t="s">
        <v>23</v>
      </c>
      <c r="H43" s="9">
        <v>0</v>
      </c>
      <c r="I43" s="22">
        <v>100.42</v>
      </c>
      <c r="J43" s="22">
        <v>66.9466666666667</v>
      </c>
      <c r="K43" s="22">
        <v>66.9466666666667</v>
      </c>
      <c r="L43" s="19">
        <f t="shared" si="0"/>
        <v>40.168</v>
      </c>
      <c r="M43" s="19">
        <v>80.8</v>
      </c>
      <c r="N43" s="19">
        <f t="shared" si="1"/>
        <v>32.32</v>
      </c>
      <c r="O43" s="19">
        <f t="shared" si="2"/>
        <v>72.488</v>
      </c>
      <c r="P43" s="9">
        <f>SUMPRODUCT(--($D$3:$D$425=D43),--($O$3:$O$425&gt;O43))+1</f>
        <v>5</v>
      </c>
      <c r="Q43" s="24"/>
    </row>
    <row r="44" customHeight="1" spans="1:17">
      <c r="A44" s="8">
        <v>42</v>
      </c>
      <c r="B44" s="9" t="s">
        <v>116</v>
      </c>
      <c r="C44" s="9" t="s">
        <v>36</v>
      </c>
      <c r="D44" s="9" t="s">
        <v>106</v>
      </c>
      <c r="E44" s="9" t="s">
        <v>117</v>
      </c>
      <c r="F44" s="9" t="s">
        <v>26</v>
      </c>
      <c r="G44" s="9" t="s">
        <v>27</v>
      </c>
      <c r="H44" s="9">
        <v>2</v>
      </c>
      <c r="I44" s="22">
        <v>102.19</v>
      </c>
      <c r="J44" s="22">
        <v>68.1266666666667</v>
      </c>
      <c r="K44" s="22">
        <v>70.1266666666667</v>
      </c>
      <c r="L44" s="19">
        <f t="shared" si="0"/>
        <v>42.076</v>
      </c>
      <c r="M44" s="19">
        <v>73.4</v>
      </c>
      <c r="N44" s="19">
        <f t="shared" si="1"/>
        <v>29.36</v>
      </c>
      <c r="O44" s="19">
        <f t="shared" si="2"/>
        <v>71.436</v>
      </c>
      <c r="P44" s="9">
        <f>SUMPRODUCT(--($D$3:$D$425=D44),--($O$3:$O$425&gt;O44))+1</f>
        <v>6</v>
      </c>
      <c r="Q44" s="24"/>
    </row>
    <row r="45" customHeight="1" spans="1:17">
      <c r="A45" s="8">
        <v>43</v>
      </c>
      <c r="B45" s="9" t="s">
        <v>118</v>
      </c>
      <c r="C45" s="9" t="s">
        <v>36</v>
      </c>
      <c r="D45" s="13" t="s">
        <v>106</v>
      </c>
      <c r="E45" s="55" t="s">
        <v>119</v>
      </c>
      <c r="F45" s="9" t="s">
        <v>26</v>
      </c>
      <c r="G45" s="9" t="s">
        <v>27</v>
      </c>
      <c r="H45" s="9">
        <v>2</v>
      </c>
      <c r="I45" s="22">
        <v>92.44</v>
      </c>
      <c r="J45" s="22">
        <v>61.63</v>
      </c>
      <c r="K45" s="22">
        <v>63.63</v>
      </c>
      <c r="L45" s="19">
        <f t="shared" si="0"/>
        <v>38.178</v>
      </c>
      <c r="M45" s="19">
        <v>78.8</v>
      </c>
      <c r="N45" s="19">
        <f t="shared" si="1"/>
        <v>31.52</v>
      </c>
      <c r="O45" s="19">
        <f t="shared" si="2"/>
        <v>69.698</v>
      </c>
      <c r="P45" s="9">
        <f>SUMPRODUCT(--($D$3:$D$425=D45),--($O$3:$O$425&gt;O45))+1</f>
        <v>7</v>
      </c>
      <c r="Q45" s="24"/>
    </row>
    <row r="46" customHeight="1" spans="1:17">
      <c r="A46" s="8">
        <v>44</v>
      </c>
      <c r="B46" s="9" t="s">
        <v>120</v>
      </c>
      <c r="C46" s="9" t="s">
        <v>36</v>
      </c>
      <c r="D46" s="9" t="s">
        <v>106</v>
      </c>
      <c r="E46" s="9" t="s">
        <v>121</v>
      </c>
      <c r="F46" s="9" t="s">
        <v>22</v>
      </c>
      <c r="G46" s="9" t="s">
        <v>23</v>
      </c>
      <c r="H46" s="9">
        <v>0</v>
      </c>
      <c r="I46" s="22">
        <v>99.05</v>
      </c>
      <c r="J46" s="22">
        <v>66.0333333333333</v>
      </c>
      <c r="K46" s="22">
        <v>66.0333333333333</v>
      </c>
      <c r="L46" s="19">
        <f t="shared" si="0"/>
        <v>39.62</v>
      </c>
      <c r="M46" s="19">
        <v>74.8</v>
      </c>
      <c r="N46" s="19">
        <f t="shared" si="1"/>
        <v>29.92</v>
      </c>
      <c r="O46" s="19">
        <f t="shared" si="2"/>
        <v>69.54</v>
      </c>
      <c r="P46" s="9">
        <f>SUMPRODUCT(--($D$3:$D$425=D46),--($O$3:$O$425&gt;O46))+1</f>
        <v>8</v>
      </c>
      <c r="Q46" s="24"/>
    </row>
    <row r="47" customHeight="1" spans="1:17">
      <c r="A47" s="8">
        <v>45</v>
      </c>
      <c r="B47" s="9" t="s">
        <v>122</v>
      </c>
      <c r="C47" s="9" t="s">
        <v>36</v>
      </c>
      <c r="D47" s="13" t="s">
        <v>106</v>
      </c>
      <c r="E47" s="55" t="s">
        <v>123</v>
      </c>
      <c r="F47" s="9" t="s">
        <v>22</v>
      </c>
      <c r="G47" s="9" t="s">
        <v>23</v>
      </c>
      <c r="H47" s="9">
        <v>0</v>
      </c>
      <c r="I47" s="22">
        <v>97.91</v>
      </c>
      <c r="J47" s="22">
        <v>65.27</v>
      </c>
      <c r="K47" s="22">
        <v>65.27</v>
      </c>
      <c r="L47" s="19">
        <f t="shared" si="0"/>
        <v>39.162</v>
      </c>
      <c r="M47" s="19">
        <v>69.4</v>
      </c>
      <c r="N47" s="19">
        <f t="shared" si="1"/>
        <v>27.76</v>
      </c>
      <c r="O47" s="19">
        <f t="shared" si="2"/>
        <v>66.922</v>
      </c>
      <c r="P47" s="9">
        <f>SUMPRODUCT(--($D$3:$D$425=D47),--($O$3:$O$425&gt;O47))+1</f>
        <v>9</v>
      </c>
      <c r="Q47" s="24"/>
    </row>
    <row r="48" customHeight="1" spans="1:17">
      <c r="A48" s="8">
        <v>46</v>
      </c>
      <c r="B48" s="9" t="s">
        <v>124</v>
      </c>
      <c r="C48" s="9" t="s">
        <v>36</v>
      </c>
      <c r="D48" s="9" t="s">
        <v>125</v>
      </c>
      <c r="E48" s="9" t="s">
        <v>126</v>
      </c>
      <c r="F48" s="9" t="s">
        <v>22</v>
      </c>
      <c r="G48" s="9" t="s">
        <v>23</v>
      </c>
      <c r="H48" s="9">
        <v>0</v>
      </c>
      <c r="I48" s="22">
        <v>110.35</v>
      </c>
      <c r="J48" s="22">
        <v>73.5666666666667</v>
      </c>
      <c r="K48" s="22">
        <v>73.5666666666667</v>
      </c>
      <c r="L48" s="19">
        <f t="shared" si="0"/>
        <v>44.14</v>
      </c>
      <c r="M48" s="19">
        <v>83</v>
      </c>
      <c r="N48" s="19">
        <f t="shared" si="1"/>
        <v>33.2</v>
      </c>
      <c r="O48" s="19">
        <f t="shared" si="2"/>
        <v>77.34</v>
      </c>
      <c r="P48" s="9">
        <f>SUMPRODUCT(--($D$3:$D$425=D48),--($O$3:$O$425&gt;O48))+1</f>
        <v>1</v>
      </c>
      <c r="Q48" s="24"/>
    </row>
    <row r="49" customHeight="1" spans="1:17">
      <c r="A49" s="8">
        <v>47</v>
      </c>
      <c r="B49" s="9" t="s">
        <v>127</v>
      </c>
      <c r="C49" s="9" t="s">
        <v>36</v>
      </c>
      <c r="D49" s="9" t="s">
        <v>125</v>
      </c>
      <c r="E49" s="9" t="s">
        <v>128</v>
      </c>
      <c r="F49" s="9" t="s">
        <v>22</v>
      </c>
      <c r="G49" s="9" t="s">
        <v>23</v>
      </c>
      <c r="H49" s="9">
        <v>0</v>
      </c>
      <c r="I49" s="22">
        <v>105.93</v>
      </c>
      <c r="J49" s="22">
        <v>70.62</v>
      </c>
      <c r="K49" s="22">
        <v>70.62</v>
      </c>
      <c r="L49" s="19">
        <f t="shared" si="0"/>
        <v>42.372</v>
      </c>
      <c r="M49" s="19">
        <v>85.8</v>
      </c>
      <c r="N49" s="19">
        <f t="shared" si="1"/>
        <v>34.32</v>
      </c>
      <c r="O49" s="19">
        <f t="shared" si="2"/>
        <v>76.692</v>
      </c>
      <c r="P49" s="9">
        <f>SUMPRODUCT(--($D$3:$D$425=D49),--($O$3:$O$425&gt;O49))+1</f>
        <v>2</v>
      </c>
      <c r="Q49" s="24"/>
    </row>
    <row r="50" customHeight="1" spans="1:17">
      <c r="A50" s="8">
        <v>48</v>
      </c>
      <c r="B50" s="9" t="s">
        <v>129</v>
      </c>
      <c r="C50" s="9" t="s">
        <v>36</v>
      </c>
      <c r="D50" s="9" t="s">
        <v>125</v>
      </c>
      <c r="E50" s="9" t="s">
        <v>130</v>
      </c>
      <c r="F50" s="9" t="s">
        <v>22</v>
      </c>
      <c r="G50" s="9" t="s">
        <v>23</v>
      </c>
      <c r="H50" s="9">
        <v>0</v>
      </c>
      <c r="I50" s="22">
        <v>105.47</v>
      </c>
      <c r="J50" s="22">
        <v>70.3133333333333</v>
      </c>
      <c r="K50" s="22">
        <v>70.3133333333333</v>
      </c>
      <c r="L50" s="19">
        <f t="shared" si="0"/>
        <v>42.188</v>
      </c>
      <c r="M50" s="19">
        <v>85</v>
      </c>
      <c r="N50" s="19">
        <f t="shared" si="1"/>
        <v>34</v>
      </c>
      <c r="O50" s="19">
        <f t="shared" si="2"/>
        <v>76.188</v>
      </c>
      <c r="P50" s="9">
        <f>SUMPRODUCT(--($D$3:$D$425=D50),--($O$3:$O$425&gt;O50))+1</f>
        <v>3</v>
      </c>
      <c r="Q50" s="24"/>
    </row>
    <row r="51" customHeight="1" spans="1:17">
      <c r="A51" s="8">
        <v>49</v>
      </c>
      <c r="B51" s="9" t="s">
        <v>131</v>
      </c>
      <c r="C51" s="9" t="s">
        <v>36</v>
      </c>
      <c r="D51" s="9" t="s">
        <v>125</v>
      </c>
      <c r="E51" s="9" t="s">
        <v>132</v>
      </c>
      <c r="F51" s="9" t="s">
        <v>22</v>
      </c>
      <c r="G51" s="9" t="s">
        <v>23</v>
      </c>
      <c r="H51" s="9">
        <v>0</v>
      </c>
      <c r="I51" s="22">
        <v>107.54</v>
      </c>
      <c r="J51" s="22">
        <v>71.6933333333333</v>
      </c>
      <c r="K51" s="22">
        <v>71.6933333333333</v>
      </c>
      <c r="L51" s="19">
        <f t="shared" si="0"/>
        <v>43.016</v>
      </c>
      <c r="M51" s="19">
        <v>81.8</v>
      </c>
      <c r="N51" s="19">
        <f t="shared" si="1"/>
        <v>32.72</v>
      </c>
      <c r="O51" s="19">
        <f t="shared" si="2"/>
        <v>75.736</v>
      </c>
      <c r="P51" s="9">
        <f>SUMPRODUCT(--($D$3:$D$425=D51),--($O$3:$O$425&gt;O51))+1</f>
        <v>4</v>
      </c>
      <c r="Q51" s="24"/>
    </row>
    <row r="52" customHeight="1" spans="1:17">
      <c r="A52" s="8">
        <v>50</v>
      </c>
      <c r="B52" s="9" t="s">
        <v>133</v>
      </c>
      <c r="C52" s="9" t="s">
        <v>36</v>
      </c>
      <c r="D52" s="9" t="s">
        <v>125</v>
      </c>
      <c r="E52" s="9" t="s">
        <v>134</v>
      </c>
      <c r="F52" s="9" t="s">
        <v>26</v>
      </c>
      <c r="G52" s="9" t="s">
        <v>27</v>
      </c>
      <c r="H52" s="9">
        <v>2</v>
      </c>
      <c r="I52" s="22">
        <v>105.04</v>
      </c>
      <c r="J52" s="22">
        <v>70.0266666666667</v>
      </c>
      <c r="K52" s="22">
        <v>72.0266666666667</v>
      </c>
      <c r="L52" s="19">
        <f t="shared" si="0"/>
        <v>43.216</v>
      </c>
      <c r="M52" s="19">
        <v>78.2</v>
      </c>
      <c r="N52" s="19">
        <f t="shared" si="1"/>
        <v>31.28</v>
      </c>
      <c r="O52" s="19">
        <f t="shared" si="2"/>
        <v>74.496</v>
      </c>
      <c r="P52" s="9">
        <f>SUMPRODUCT(--($D$3:$D$425=D52),--($O$3:$O$425&gt;O52))+1</f>
        <v>5</v>
      </c>
      <c r="Q52" s="24"/>
    </row>
    <row r="53" customHeight="1" spans="1:17">
      <c r="A53" s="8">
        <v>51</v>
      </c>
      <c r="B53" s="9" t="s">
        <v>135</v>
      </c>
      <c r="C53" s="9" t="s">
        <v>36</v>
      </c>
      <c r="D53" s="9" t="s">
        <v>125</v>
      </c>
      <c r="E53" s="9" t="s">
        <v>136</v>
      </c>
      <c r="F53" s="9" t="s">
        <v>26</v>
      </c>
      <c r="G53" s="9" t="s">
        <v>27</v>
      </c>
      <c r="H53" s="9">
        <v>2</v>
      </c>
      <c r="I53" s="22">
        <v>100.84</v>
      </c>
      <c r="J53" s="22">
        <v>67.2266666666667</v>
      </c>
      <c r="K53" s="22">
        <v>69.2266666666667</v>
      </c>
      <c r="L53" s="19">
        <f t="shared" si="0"/>
        <v>41.536</v>
      </c>
      <c r="M53" s="19">
        <v>81</v>
      </c>
      <c r="N53" s="19">
        <f t="shared" si="1"/>
        <v>32.4</v>
      </c>
      <c r="O53" s="19">
        <f t="shared" si="2"/>
        <v>73.936</v>
      </c>
      <c r="P53" s="9">
        <f>SUMPRODUCT(--($D$3:$D$425=D53),--($O$3:$O$425&gt;O53))+1</f>
        <v>6</v>
      </c>
      <c r="Q53" s="24"/>
    </row>
    <row r="54" customHeight="1" spans="1:17">
      <c r="A54" s="8">
        <v>52</v>
      </c>
      <c r="B54" s="9" t="s">
        <v>137</v>
      </c>
      <c r="C54" s="9" t="s">
        <v>36</v>
      </c>
      <c r="D54" s="9" t="s">
        <v>125</v>
      </c>
      <c r="E54" s="9" t="s">
        <v>138</v>
      </c>
      <c r="F54" s="9" t="s">
        <v>26</v>
      </c>
      <c r="G54" s="9" t="s">
        <v>27</v>
      </c>
      <c r="H54" s="9">
        <v>2</v>
      </c>
      <c r="I54" s="22">
        <v>100.97</v>
      </c>
      <c r="J54" s="22">
        <v>67.3133333333333</v>
      </c>
      <c r="K54" s="22">
        <v>69.3133333333333</v>
      </c>
      <c r="L54" s="19">
        <f t="shared" si="0"/>
        <v>41.588</v>
      </c>
      <c r="M54" s="19">
        <v>80.8</v>
      </c>
      <c r="N54" s="19">
        <f t="shared" si="1"/>
        <v>32.32</v>
      </c>
      <c r="O54" s="19">
        <f t="shared" si="2"/>
        <v>73.908</v>
      </c>
      <c r="P54" s="9">
        <f>SUMPRODUCT(--($D$3:$D$425=D54),--($O$3:$O$425&gt;O54))+1</f>
        <v>7</v>
      </c>
      <c r="Q54" s="24"/>
    </row>
    <row r="55" customHeight="1" spans="1:17">
      <c r="A55" s="8">
        <v>53</v>
      </c>
      <c r="B55" s="9" t="s">
        <v>139</v>
      </c>
      <c r="C55" s="9" t="s">
        <v>36</v>
      </c>
      <c r="D55" s="9" t="s">
        <v>125</v>
      </c>
      <c r="E55" s="9" t="s">
        <v>140</v>
      </c>
      <c r="F55" s="9" t="s">
        <v>22</v>
      </c>
      <c r="G55" s="9" t="s">
        <v>23</v>
      </c>
      <c r="H55" s="9">
        <v>0</v>
      </c>
      <c r="I55" s="22">
        <v>106</v>
      </c>
      <c r="J55" s="22">
        <v>70.6666666666667</v>
      </c>
      <c r="K55" s="22">
        <v>70.6666666666667</v>
      </c>
      <c r="L55" s="19">
        <f t="shared" si="0"/>
        <v>42.4</v>
      </c>
      <c r="M55" s="19">
        <v>77.8</v>
      </c>
      <c r="N55" s="19">
        <f t="shared" si="1"/>
        <v>31.12</v>
      </c>
      <c r="O55" s="19">
        <f t="shared" si="2"/>
        <v>73.52</v>
      </c>
      <c r="P55" s="9">
        <f>SUMPRODUCT(--($D$3:$D$425=D55),--($O$3:$O$425&gt;O55))+1</f>
        <v>8</v>
      </c>
      <c r="Q55" s="24"/>
    </row>
    <row r="56" customHeight="1" spans="1:17">
      <c r="A56" s="8">
        <v>54</v>
      </c>
      <c r="B56" s="9" t="s">
        <v>141</v>
      </c>
      <c r="C56" s="9" t="s">
        <v>36</v>
      </c>
      <c r="D56" s="9" t="s">
        <v>125</v>
      </c>
      <c r="E56" s="9" t="s">
        <v>142</v>
      </c>
      <c r="F56" s="9" t="s">
        <v>26</v>
      </c>
      <c r="G56" s="9" t="s">
        <v>27</v>
      </c>
      <c r="H56" s="9">
        <v>2</v>
      </c>
      <c r="I56" s="22">
        <v>99.65</v>
      </c>
      <c r="J56" s="22">
        <v>66.4333333333333</v>
      </c>
      <c r="K56" s="22">
        <v>68.4333333333333</v>
      </c>
      <c r="L56" s="19">
        <f t="shared" si="0"/>
        <v>41.06</v>
      </c>
      <c r="M56" s="19">
        <v>79</v>
      </c>
      <c r="N56" s="19">
        <f t="shared" si="1"/>
        <v>31.6</v>
      </c>
      <c r="O56" s="19">
        <f t="shared" si="2"/>
        <v>72.66</v>
      </c>
      <c r="P56" s="9">
        <f>SUMPRODUCT(--($D$3:$D$425=D56),--($O$3:$O$425&gt;O56))+1</f>
        <v>9</v>
      </c>
      <c r="Q56" s="24"/>
    </row>
    <row r="57" customHeight="1" spans="1:17">
      <c r="A57" s="8">
        <v>55</v>
      </c>
      <c r="B57" s="9" t="s">
        <v>143</v>
      </c>
      <c r="C57" s="9" t="s">
        <v>36</v>
      </c>
      <c r="D57" s="9" t="s">
        <v>125</v>
      </c>
      <c r="E57" s="9" t="s">
        <v>144</v>
      </c>
      <c r="F57" s="9" t="s">
        <v>22</v>
      </c>
      <c r="G57" s="9" t="s">
        <v>23</v>
      </c>
      <c r="H57" s="9">
        <v>0</v>
      </c>
      <c r="I57" s="22">
        <v>102.34</v>
      </c>
      <c r="J57" s="22">
        <v>68.2266666666667</v>
      </c>
      <c r="K57" s="22">
        <v>68.2266666666667</v>
      </c>
      <c r="L57" s="19">
        <f t="shared" si="0"/>
        <v>40.936</v>
      </c>
      <c r="M57" s="19">
        <v>78.8</v>
      </c>
      <c r="N57" s="19">
        <f t="shared" si="1"/>
        <v>31.52</v>
      </c>
      <c r="O57" s="19">
        <f t="shared" si="2"/>
        <v>72.456</v>
      </c>
      <c r="P57" s="9">
        <f>SUMPRODUCT(--($D$3:$D$425=D57),--($O$3:$O$425&gt;O57))+1</f>
        <v>10</v>
      </c>
      <c r="Q57" s="24"/>
    </row>
    <row r="58" customHeight="1" spans="1:17">
      <c r="A58" s="8">
        <v>56</v>
      </c>
      <c r="B58" s="9" t="s">
        <v>145</v>
      </c>
      <c r="C58" s="9" t="s">
        <v>36</v>
      </c>
      <c r="D58" s="9" t="s">
        <v>125</v>
      </c>
      <c r="E58" s="9" t="s">
        <v>146</v>
      </c>
      <c r="F58" s="9" t="s">
        <v>26</v>
      </c>
      <c r="G58" s="9" t="s">
        <v>27</v>
      </c>
      <c r="H58" s="9">
        <v>2</v>
      </c>
      <c r="I58" s="22">
        <v>101.2</v>
      </c>
      <c r="J58" s="22">
        <v>67.4666666666667</v>
      </c>
      <c r="K58" s="22">
        <v>69.4666666666667</v>
      </c>
      <c r="L58" s="19">
        <f t="shared" si="0"/>
        <v>41.68</v>
      </c>
      <c r="M58" s="19">
        <v>75.2</v>
      </c>
      <c r="N58" s="19">
        <f t="shared" si="1"/>
        <v>30.08</v>
      </c>
      <c r="O58" s="19">
        <f t="shared" si="2"/>
        <v>71.76</v>
      </c>
      <c r="P58" s="9">
        <f>SUMPRODUCT(--($D$3:$D$425=D58),--($O$3:$O$425&gt;O58))+1</f>
        <v>11</v>
      </c>
      <c r="Q58" s="24"/>
    </row>
    <row r="59" customHeight="1" spans="1:17">
      <c r="A59" s="8">
        <v>57</v>
      </c>
      <c r="B59" s="9" t="s">
        <v>147</v>
      </c>
      <c r="C59" s="9" t="s">
        <v>36</v>
      </c>
      <c r="D59" s="9" t="s">
        <v>125</v>
      </c>
      <c r="E59" s="9" t="s">
        <v>148</v>
      </c>
      <c r="F59" s="9" t="s">
        <v>22</v>
      </c>
      <c r="G59" s="9" t="s">
        <v>23</v>
      </c>
      <c r="H59" s="9">
        <v>0</v>
      </c>
      <c r="I59" s="22">
        <v>105.25</v>
      </c>
      <c r="J59" s="22">
        <v>70.1666666666667</v>
      </c>
      <c r="K59" s="22">
        <v>70.1666666666667</v>
      </c>
      <c r="L59" s="19">
        <f t="shared" si="0"/>
        <v>42.1</v>
      </c>
      <c r="M59" s="19">
        <v>0</v>
      </c>
      <c r="N59" s="19">
        <f t="shared" si="1"/>
        <v>0</v>
      </c>
      <c r="O59" s="19">
        <f t="shared" si="2"/>
        <v>42.1</v>
      </c>
      <c r="P59" s="9">
        <f>SUMPRODUCT(--($D$3:$D$425=D59),--($O$3:$O$425&gt;O59))+1</f>
        <v>12</v>
      </c>
      <c r="Q59" s="24" t="s">
        <v>149</v>
      </c>
    </row>
    <row r="60" customHeight="1" spans="1:17">
      <c r="A60" s="8">
        <v>58</v>
      </c>
      <c r="B60" s="9" t="s">
        <v>150</v>
      </c>
      <c r="C60" s="9" t="s">
        <v>36</v>
      </c>
      <c r="D60" s="9" t="s">
        <v>151</v>
      </c>
      <c r="E60" s="9" t="s">
        <v>152</v>
      </c>
      <c r="F60" s="9" t="s">
        <v>22</v>
      </c>
      <c r="G60" s="9" t="s">
        <v>23</v>
      </c>
      <c r="H60" s="9">
        <v>0</v>
      </c>
      <c r="I60" s="22">
        <v>108.08</v>
      </c>
      <c r="J60" s="22">
        <v>72.0533333333333</v>
      </c>
      <c r="K60" s="22">
        <v>72.0533333333333</v>
      </c>
      <c r="L60" s="19">
        <f t="shared" si="0"/>
        <v>43.232</v>
      </c>
      <c r="M60" s="19">
        <v>83.2</v>
      </c>
      <c r="N60" s="19">
        <f t="shared" si="1"/>
        <v>33.28</v>
      </c>
      <c r="O60" s="19">
        <f t="shared" si="2"/>
        <v>76.512</v>
      </c>
      <c r="P60" s="9">
        <f>SUMPRODUCT(--($D$3:$D$425=D60),--($O$3:$O$425&gt;O60))+1</f>
        <v>1</v>
      </c>
      <c r="Q60" s="24"/>
    </row>
    <row r="61" customHeight="1" spans="1:17">
      <c r="A61" s="8">
        <v>59</v>
      </c>
      <c r="B61" s="9" t="s">
        <v>153</v>
      </c>
      <c r="C61" s="9" t="s">
        <v>36</v>
      </c>
      <c r="D61" s="9" t="s">
        <v>151</v>
      </c>
      <c r="E61" s="9" t="s">
        <v>154</v>
      </c>
      <c r="F61" s="9" t="s">
        <v>22</v>
      </c>
      <c r="G61" s="9" t="s">
        <v>23</v>
      </c>
      <c r="H61" s="9">
        <v>0</v>
      </c>
      <c r="I61" s="22">
        <v>108.69</v>
      </c>
      <c r="J61" s="22">
        <v>72.46</v>
      </c>
      <c r="K61" s="22">
        <v>72.46</v>
      </c>
      <c r="L61" s="19">
        <f t="shared" si="0"/>
        <v>43.476</v>
      </c>
      <c r="M61" s="19">
        <v>81.8</v>
      </c>
      <c r="N61" s="19">
        <f t="shared" si="1"/>
        <v>32.72</v>
      </c>
      <c r="O61" s="19">
        <f t="shared" si="2"/>
        <v>76.196</v>
      </c>
      <c r="P61" s="9">
        <f>SUMPRODUCT(--($D$3:$D$425=D61),--($O$3:$O$425&gt;O61))+1</f>
        <v>2</v>
      </c>
      <c r="Q61" s="24"/>
    </row>
    <row r="62" customHeight="1" spans="1:17">
      <c r="A62" s="8">
        <v>60</v>
      </c>
      <c r="B62" s="9" t="s">
        <v>155</v>
      </c>
      <c r="C62" s="9" t="s">
        <v>36</v>
      </c>
      <c r="D62" s="9" t="s">
        <v>151</v>
      </c>
      <c r="E62" s="9" t="s">
        <v>156</v>
      </c>
      <c r="F62" s="9" t="s">
        <v>26</v>
      </c>
      <c r="G62" s="9" t="s">
        <v>27</v>
      </c>
      <c r="H62" s="9">
        <v>2</v>
      </c>
      <c r="I62" s="22">
        <v>103.34</v>
      </c>
      <c r="J62" s="22">
        <v>68.8933333333333</v>
      </c>
      <c r="K62" s="22">
        <v>70.8933333333333</v>
      </c>
      <c r="L62" s="19">
        <f t="shared" si="0"/>
        <v>42.536</v>
      </c>
      <c r="M62" s="19">
        <v>81.4</v>
      </c>
      <c r="N62" s="19">
        <f t="shared" si="1"/>
        <v>32.56</v>
      </c>
      <c r="O62" s="19">
        <f t="shared" si="2"/>
        <v>75.096</v>
      </c>
      <c r="P62" s="9">
        <f>SUMPRODUCT(--($D$3:$D$425=D62),--($O$3:$O$425&gt;O62))+1</f>
        <v>3</v>
      </c>
      <c r="Q62" s="24"/>
    </row>
    <row r="63" customHeight="1" spans="1:17">
      <c r="A63" s="8">
        <v>61</v>
      </c>
      <c r="B63" s="9" t="s">
        <v>157</v>
      </c>
      <c r="C63" s="9" t="s">
        <v>36</v>
      </c>
      <c r="D63" s="9" t="s">
        <v>151</v>
      </c>
      <c r="E63" s="9" t="s">
        <v>158</v>
      </c>
      <c r="F63" s="9" t="s">
        <v>26</v>
      </c>
      <c r="G63" s="9" t="s">
        <v>27</v>
      </c>
      <c r="H63" s="9">
        <v>2</v>
      </c>
      <c r="I63" s="22">
        <v>105.79</v>
      </c>
      <c r="J63" s="22">
        <v>70.5266666666667</v>
      </c>
      <c r="K63" s="22">
        <v>72.5266666666667</v>
      </c>
      <c r="L63" s="19">
        <f t="shared" si="0"/>
        <v>43.516</v>
      </c>
      <c r="M63" s="19">
        <v>74.4</v>
      </c>
      <c r="N63" s="19">
        <f t="shared" si="1"/>
        <v>29.76</v>
      </c>
      <c r="O63" s="19">
        <f t="shared" si="2"/>
        <v>73.276</v>
      </c>
      <c r="P63" s="9">
        <f>SUMPRODUCT(--($D$3:$D$425=D63),--($O$3:$O$425&gt;O63))+1</f>
        <v>4</v>
      </c>
      <c r="Q63" s="24"/>
    </row>
    <row r="64" customHeight="1" spans="1:17">
      <c r="A64" s="8">
        <v>62</v>
      </c>
      <c r="B64" s="9" t="s">
        <v>159</v>
      </c>
      <c r="C64" s="9" t="s">
        <v>36</v>
      </c>
      <c r="D64" s="9" t="s">
        <v>151</v>
      </c>
      <c r="E64" s="9" t="s">
        <v>160</v>
      </c>
      <c r="F64" s="9" t="s">
        <v>26</v>
      </c>
      <c r="G64" s="9" t="s">
        <v>27</v>
      </c>
      <c r="H64" s="9">
        <v>2</v>
      </c>
      <c r="I64" s="22">
        <v>106.46</v>
      </c>
      <c r="J64" s="22">
        <v>70.9733333333333</v>
      </c>
      <c r="K64" s="22">
        <v>72.9733333333333</v>
      </c>
      <c r="L64" s="19">
        <f t="shared" si="0"/>
        <v>43.784</v>
      </c>
      <c r="M64" s="19">
        <v>73.6</v>
      </c>
      <c r="N64" s="19">
        <f t="shared" si="1"/>
        <v>29.44</v>
      </c>
      <c r="O64" s="19">
        <f t="shared" si="2"/>
        <v>73.224</v>
      </c>
      <c r="P64" s="9">
        <f>SUMPRODUCT(--($D$3:$D$425=D64),--($O$3:$O$425&gt;O64))+1</f>
        <v>5</v>
      </c>
      <c r="Q64" s="24"/>
    </row>
    <row r="65" customHeight="1" spans="1:17">
      <c r="A65" s="8">
        <v>63</v>
      </c>
      <c r="B65" s="9" t="s">
        <v>161</v>
      </c>
      <c r="C65" s="9" t="s">
        <v>36</v>
      </c>
      <c r="D65" s="13" t="s">
        <v>151</v>
      </c>
      <c r="E65" s="55" t="s">
        <v>162</v>
      </c>
      <c r="F65" s="9" t="s">
        <v>26</v>
      </c>
      <c r="G65" s="9" t="s">
        <v>27</v>
      </c>
      <c r="H65" s="9">
        <v>2</v>
      </c>
      <c r="I65" s="22">
        <v>99.71</v>
      </c>
      <c r="J65" s="22">
        <v>66.47</v>
      </c>
      <c r="K65" s="22">
        <v>68.47</v>
      </c>
      <c r="L65" s="19">
        <f t="shared" si="0"/>
        <v>41.082</v>
      </c>
      <c r="M65" s="19">
        <v>75.8</v>
      </c>
      <c r="N65" s="19">
        <f t="shared" si="1"/>
        <v>30.32</v>
      </c>
      <c r="O65" s="19">
        <f t="shared" si="2"/>
        <v>71.402</v>
      </c>
      <c r="P65" s="9">
        <f>SUMPRODUCT(--($D$3:$D$425=D65),--($O$3:$O$425&gt;O65))+1</f>
        <v>6</v>
      </c>
      <c r="Q65" s="24"/>
    </row>
    <row r="66" customHeight="1" spans="1:17">
      <c r="A66" s="8">
        <v>64</v>
      </c>
      <c r="B66" s="9" t="s">
        <v>163</v>
      </c>
      <c r="C66" s="9" t="s">
        <v>36</v>
      </c>
      <c r="D66" s="9" t="s">
        <v>164</v>
      </c>
      <c r="E66" s="9" t="s">
        <v>165</v>
      </c>
      <c r="F66" s="9" t="s">
        <v>22</v>
      </c>
      <c r="G66" s="9" t="s">
        <v>23</v>
      </c>
      <c r="H66" s="9">
        <v>0</v>
      </c>
      <c r="I66" s="22">
        <v>112.78</v>
      </c>
      <c r="J66" s="22">
        <v>75.1866666666667</v>
      </c>
      <c r="K66" s="22">
        <v>75.1866666666667</v>
      </c>
      <c r="L66" s="19">
        <f t="shared" si="0"/>
        <v>45.112</v>
      </c>
      <c r="M66" s="19">
        <v>85.6</v>
      </c>
      <c r="N66" s="19">
        <f t="shared" si="1"/>
        <v>34.24</v>
      </c>
      <c r="O66" s="19">
        <f t="shared" si="2"/>
        <v>79.352</v>
      </c>
      <c r="P66" s="9">
        <f>SUMPRODUCT(--($D$3:$D$425=D66),--($O$3:$O$425&gt;O66))+1</f>
        <v>1</v>
      </c>
      <c r="Q66" s="24"/>
    </row>
    <row r="67" customHeight="1" spans="1:17">
      <c r="A67" s="8">
        <v>65</v>
      </c>
      <c r="B67" s="9" t="s">
        <v>166</v>
      </c>
      <c r="C67" s="9" t="s">
        <v>36</v>
      </c>
      <c r="D67" s="9" t="s">
        <v>164</v>
      </c>
      <c r="E67" s="9" t="s">
        <v>167</v>
      </c>
      <c r="F67" s="9" t="s">
        <v>26</v>
      </c>
      <c r="G67" s="9" t="s">
        <v>27</v>
      </c>
      <c r="H67" s="9">
        <v>2</v>
      </c>
      <c r="I67" s="22">
        <v>108.71</v>
      </c>
      <c r="J67" s="22">
        <v>72.4733333333333</v>
      </c>
      <c r="K67" s="22">
        <v>74.4733333333333</v>
      </c>
      <c r="L67" s="19">
        <f t="shared" ref="L67:L130" si="3">K67*0.6</f>
        <v>44.684</v>
      </c>
      <c r="M67" s="19">
        <v>80.6</v>
      </c>
      <c r="N67" s="19">
        <f t="shared" ref="N67:N130" si="4">M67*0.4</f>
        <v>32.24</v>
      </c>
      <c r="O67" s="19">
        <f t="shared" ref="O67:O130" si="5">L67+N67</f>
        <v>76.924</v>
      </c>
      <c r="P67" s="9">
        <f>SUMPRODUCT(--($D$3:$D$425=D67),--($O$3:$O$425&gt;O67))+1</f>
        <v>2</v>
      </c>
      <c r="Q67" s="24"/>
    </row>
    <row r="68" customHeight="1" spans="1:17">
      <c r="A68" s="8">
        <v>66</v>
      </c>
      <c r="B68" s="9" t="s">
        <v>168</v>
      </c>
      <c r="C68" s="9" t="s">
        <v>36</v>
      </c>
      <c r="D68" s="9" t="s">
        <v>164</v>
      </c>
      <c r="E68" s="9" t="s">
        <v>169</v>
      </c>
      <c r="F68" s="9" t="s">
        <v>22</v>
      </c>
      <c r="G68" s="9" t="s">
        <v>23</v>
      </c>
      <c r="H68" s="9">
        <v>0</v>
      </c>
      <c r="I68" s="22">
        <v>104.56</v>
      </c>
      <c r="J68" s="22">
        <v>69.7066666666667</v>
      </c>
      <c r="K68" s="22">
        <v>69.7066666666667</v>
      </c>
      <c r="L68" s="19">
        <f t="shared" si="3"/>
        <v>41.824</v>
      </c>
      <c r="M68" s="19">
        <v>78</v>
      </c>
      <c r="N68" s="19">
        <f t="shared" si="4"/>
        <v>31.2</v>
      </c>
      <c r="O68" s="19">
        <f t="shared" si="5"/>
        <v>73.024</v>
      </c>
      <c r="P68" s="9">
        <f>SUMPRODUCT(--($D$3:$D$425=D68),--($O$3:$O$425&gt;O68))+1</f>
        <v>3</v>
      </c>
      <c r="Q68" s="24"/>
    </row>
    <row r="69" customHeight="1" spans="1:17">
      <c r="A69" s="8">
        <v>67</v>
      </c>
      <c r="B69" s="9" t="s">
        <v>170</v>
      </c>
      <c r="C69" s="9" t="s">
        <v>36</v>
      </c>
      <c r="D69" s="9" t="s">
        <v>164</v>
      </c>
      <c r="E69" s="9" t="s">
        <v>171</v>
      </c>
      <c r="F69" s="9" t="s">
        <v>26</v>
      </c>
      <c r="G69" s="9" t="s">
        <v>27</v>
      </c>
      <c r="H69" s="9">
        <v>2</v>
      </c>
      <c r="I69" s="22">
        <v>99.05</v>
      </c>
      <c r="J69" s="22">
        <v>66.0333333333333</v>
      </c>
      <c r="K69" s="22">
        <v>68.0333333333333</v>
      </c>
      <c r="L69" s="19">
        <f t="shared" si="3"/>
        <v>40.82</v>
      </c>
      <c r="M69" s="19">
        <v>78.6</v>
      </c>
      <c r="N69" s="19">
        <f t="shared" si="4"/>
        <v>31.44</v>
      </c>
      <c r="O69" s="19">
        <f t="shared" si="5"/>
        <v>72.26</v>
      </c>
      <c r="P69" s="9">
        <f>SUMPRODUCT(--($D$3:$D$425=D69),--($O$3:$O$425&gt;O69))+1</f>
        <v>4</v>
      </c>
      <c r="Q69" s="24"/>
    </row>
    <row r="70" customHeight="1" spans="1:17">
      <c r="A70" s="8">
        <v>68</v>
      </c>
      <c r="B70" s="9" t="s">
        <v>172</v>
      </c>
      <c r="C70" s="9" t="s">
        <v>36</v>
      </c>
      <c r="D70" s="9" t="s">
        <v>164</v>
      </c>
      <c r="E70" s="9" t="s">
        <v>173</v>
      </c>
      <c r="F70" s="9" t="s">
        <v>26</v>
      </c>
      <c r="G70" s="9" t="s">
        <v>27</v>
      </c>
      <c r="H70" s="9">
        <v>2</v>
      </c>
      <c r="I70" s="22">
        <v>100.72</v>
      </c>
      <c r="J70" s="22">
        <v>67.1466666666667</v>
      </c>
      <c r="K70" s="22">
        <v>69.1466666666667</v>
      </c>
      <c r="L70" s="19">
        <f t="shared" si="3"/>
        <v>41.488</v>
      </c>
      <c r="M70" s="19">
        <v>76.8</v>
      </c>
      <c r="N70" s="19">
        <f t="shared" si="4"/>
        <v>30.72</v>
      </c>
      <c r="O70" s="19">
        <f t="shared" si="5"/>
        <v>72.208</v>
      </c>
      <c r="P70" s="9">
        <f>SUMPRODUCT(--($D$3:$D$425=D70),--($O$3:$O$425&gt;O70))+1</f>
        <v>5</v>
      </c>
      <c r="Q70" s="24"/>
    </row>
    <row r="71" customHeight="1" spans="1:17">
      <c r="A71" s="8">
        <v>69</v>
      </c>
      <c r="B71" s="9" t="s">
        <v>174</v>
      </c>
      <c r="C71" s="9" t="s">
        <v>36</v>
      </c>
      <c r="D71" s="9" t="s">
        <v>164</v>
      </c>
      <c r="E71" s="9" t="s">
        <v>175</v>
      </c>
      <c r="F71" s="9" t="s">
        <v>22</v>
      </c>
      <c r="G71" s="9" t="s">
        <v>23</v>
      </c>
      <c r="H71" s="9">
        <v>0</v>
      </c>
      <c r="I71" s="22">
        <v>106.56</v>
      </c>
      <c r="J71" s="22">
        <v>71.04</v>
      </c>
      <c r="K71" s="22">
        <v>71.04</v>
      </c>
      <c r="L71" s="19">
        <f t="shared" si="3"/>
        <v>42.624</v>
      </c>
      <c r="M71" s="19">
        <v>71</v>
      </c>
      <c r="N71" s="19">
        <f t="shared" si="4"/>
        <v>28.4</v>
      </c>
      <c r="O71" s="19">
        <f t="shared" si="5"/>
        <v>71.024</v>
      </c>
      <c r="P71" s="9">
        <f>SUMPRODUCT(--($D$3:$D$425=D71),--($O$3:$O$425&gt;O71))+1</f>
        <v>6</v>
      </c>
      <c r="Q71" s="24"/>
    </row>
    <row r="72" customHeight="1" spans="1:17">
      <c r="A72" s="8">
        <v>70</v>
      </c>
      <c r="B72" s="9" t="s">
        <v>176</v>
      </c>
      <c r="C72" s="9" t="s">
        <v>36</v>
      </c>
      <c r="D72" s="9" t="s">
        <v>164</v>
      </c>
      <c r="E72" s="9" t="s">
        <v>177</v>
      </c>
      <c r="F72" s="9" t="s">
        <v>22</v>
      </c>
      <c r="G72" s="9" t="s">
        <v>23</v>
      </c>
      <c r="H72" s="9">
        <v>0</v>
      </c>
      <c r="I72" s="22">
        <v>102.53</v>
      </c>
      <c r="J72" s="22">
        <v>68.3533333333333</v>
      </c>
      <c r="K72" s="22">
        <v>68.3533333333333</v>
      </c>
      <c r="L72" s="19">
        <f t="shared" si="3"/>
        <v>41.012</v>
      </c>
      <c r="M72" s="19">
        <v>41.8</v>
      </c>
      <c r="N72" s="19">
        <f t="shared" si="4"/>
        <v>16.72</v>
      </c>
      <c r="O72" s="19">
        <f t="shared" si="5"/>
        <v>57.732</v>
      </c>
      <c r="P72" s="9">
        <f>SUMPRODUCT(--($D$3:$D$425=D72),--($O$3:$O$425&gt;O72))+1</f>
        <v>7</v>
      </c>
      <c r="Q72" s="24"/>
    </row>
    <row r="73" customHeight="1" spans="1:17">
      <c r="A73" s="8">
        <v>71</v>
      </c>
      <c r="B73" s="9" t="s">
        <v>178</v>
      </c>
      <c r="C73" s="9" t="s">
        <v>36</v>
      </c>
      <c r="D73" s="9" t="s">
        <v>164</v>
      </c>
      <c r="E73" s="9" t="s">
        <v>179</v>
      </c>
      <c r="F73" s="9" t="s">
        <v>22</v>
      </c>
      <c r="G73" s="9" t="s">
        <v>23</v>
      </c>
      <c r="H73" s="9">
        <v>0</v>
      </c>
      <c r="I73" s="22">
        <v>102.78</v>
      </c>
      <c r="J73" s="22">
        <v>68.52</v>
      </c>
      <c r="K73" s="22">
        <v>68.52</v>
      </c>
      <c r="L73" s="19">
        <f t="shared" si="3"/>
        <v>41.112</v>
      </c>
      <c r="M73" s="19">
        <v>0</v>
      </c>
      <c r="N73" s="19">
        <f t="shared" si="4"/>
        <v>0</v>
      </c>
      <c r="O73" s="19">
        <f t="shared" si="5"/>
        <v>41.112</v>
      </c>
      <c r="P73" s="9">
        <f>SUMPRODUCT(--($D$3:$D$425=D73),--($O$3:$O$425&gt;O73))+1</f>
        <v>8</v>
      </c>
      <c r="Q73" s="24" t="s">
        <v>149</v>
      </c>
    </row>
    <row r="74" customHeight="1" spans="1:17">
      <c r="A74" s="8">
        <v>72</v>
      </c>
      <c r="B74" s="9" t="s">
        <v>180</v>
      </c>
      <c r="C74" s="9" t="s">
        <v>36</v>
      </c>
      <c r="D74" s="13" t="s">
        <v>164</v>
      </c>
      <c r="E74" s="55" t="s">
        <v>181</v>
      </c>
      <c r="F74" s="9" t="s">
        <v>26</v>
      </c>
      <c r="G74" s="9" t="s">
        <v>27</v>
      </c>
      <c r="H74" s="9">
        <v>2</v>
      </c>
      <c r="I74" s="22">
        <v>97.49</v>
      </c>
      <c r="J74" s="22">
        <v>64.99</v>
      </c>
      <c r="K74" s="22">
        <v>66.99</v>
      </c>
      <c r="L74" s="19">
        <f t="shared" si="3"/>
        <v>40.194</v>
      </c>
      <c r="M74" s="19">
        <v>0</v>
      </c>
      <c r="N74" s="19">
        <f t="shared" si="4"/>
        <v>0</v>
      </c>
      <c r="O74" s="19">
        <f t="shared" si="5"/>
        <v>40.194</v>
      </c>
      <c r="P74" s="9">
        <f>SUMPRODUCT(--($D$3:$D$425=D74),--($O$3:$O$425&gt;O74))+1</f>
        <v>9</v>
      </c>
      <c r="Q74" s="24" t="s">
        <v>182</v>
      </c>
    </row>
    <row r="75" customHeight="1" spans="1:17">
      <c r="A75" s="8">
        <v>73</v>
      </c>
      <c r="B75" s="9" t="s">
        <v>183</v>
      </c>
      <c r="C75" s="9" t="s">
        <v>36</v>
      </c>
      <c r="D75" s="9" t="s">
        <v>184</v>
      </c>
      <c r="E75" s="9" t="s">
        <v>185</v>
      </c>
      <c r="F75" s="9" t="s">
        <v>22</v>
      </c>
      <c r="G75" s="9" t="s">
        <v>23</v>
      </c>
      <c r="H75" s="9">
        <v>0</v>
      </c>
      <c r="I75" s="22">
        <v>105.79</v>
      </c>
      <c r="J75" s="22">
        <v>70.5266666666667</v>
      </c>
      <c r="K75" s="22">
        <v>70.5266666666667</v>
      </c>
      <c r="L75" s="19">
        <f t="shared" si="3"/>
        <v>42.316</v>
      </c>
      <c r="M75" s="19">
        <v>76.2</v>
      </c>
      <c r="N75" s="19">
        <f t="shared" si="4"/>
        <v>30.48</v>
      </c>
      <c r="O75" s="19">
        <f t="shared" si="5"/>
        <v>72.796</v>
      </c>
      <c r="P75" s="9">
        <f>SUMPRODUCT(--($D$3:$D$425=D75),--($O$3:$O$425&gt;O75))+1</f>
        <v>1</v>
      </c>
      <c r="Q75" s="24"/>
    </row>
    <row r="76" customHeight="1" spans="1:17">
      <c r="A76" s="8">
        <v>74</v>
      </c>
      <c r="B76" s="9" t="s">
        <v>186</v>
      </c>
      <c r="C76" s="9" t="s">
        <v>36</v>
      </c>
      <c r="D76" s="9" t="s">
        <v>184</v>
      </c>
      <c r="E76" s="9" t="s">
        <v>187</v>
      </c>
      <c r="F76" s="9" t="s">
        <v>22</v>
      </c>
      <c r="G76" s="9" t="s">
        <v>23</v>
      </c>
      <c r="H76" s="9">
        <v>0</v>
      </c>
      <c r="I76" s="22">
        <v>101.07</v>
      </c>
      <c r="J76" s="22">
        <v>67.38</v>
      </c>
      <c r="K76" s="22">
        <v>67.38</v>
      </c>
      <c r="L76" s="19">
        <f t="shared" si="3"/>
        <v>40.428</v>
      </c>
      <c r="M76" s="19">
        <v>79.6</v>
      </c>
      <c r="N76" s="19">
        <f t="shared" si="4"/>
        <v>31.84</v>
      </c>
      <c r="O76" s="19">
        <f t="shared" si="5"/>
        <v>72.268</v>
      </c>
      <c r="P76" s="9">
        <f>SUMPRODUCT(--($D$3:$D$425=D76),--($O$3:$O$425&gt;O76))+1</f>
        <v>2</v>
      </c>
      <c r="Q76" s="24"/>
    </row>
    <row r="77" customHeight="1" spans="1:17">
      <c r="A77" s="8">
        <v>75</v>
      </c>
      <c r="B77" s="9" t="s">
        <v>188</v>
      </c>
      <c r="C77" s="9" t="s">
        <v>36</v>
      </c>
      <c r="D77" s="9" t="s">
        <v>184</v>
      </c>
      <c r="E77" s="9" t="s">
        <v>189</v>
      </c>
      <c r="F77" s="9" t="s">
        <v>22</v>
      </c>
      <c r="G77" s="9" t="s">
        <v>23</v>
      </c>
      <c r="H77" s="9">
        <v>0</v>
      </c>
      <c r="I77" s="22">
        <v>107.98</v>
      </c>
      <c r="J77" s="22">
        <v>71.9866666666667</v>
      </c>
      <c r="K77" s="22">
        <v>71.9866666666667</v>
      </c>
      <c r="L77" s="19">
        <f t="shared" si="3"/>
        <v>43.192</v>
      </c>
      <c r="M77" s="19">
        <v>72.4</v>
      </c>
      <c r="N77" s="19">
        <f t="shared" si="4"/>
        <v>28.96</v>
      </c>
      <c r="O77" s="19">
        <f t="shared" si="5"/>
        <v>72.152</v>
      </c>
      <c r="P77" s="9">
        <f>SUMPRODUCT(--($D$3:$D$425=D77),--($O$3:$O$425&gt;O77))+1</f>
        <v>3</v>
      </c>
      <c r="Q77" s="24"/>
    </row>
    <row r="78" customHeight="1" spans="1:17">
      <c r="A78" s="8">
        <v>76</v>
      </c>
      <c r="B78" s="9" t="s">
        <v>190</v>
      </c>
      <c r="C78" s="9" t="s">
        <v>36</v>
      </c>
      <c r="D78" s="9" t="s">
        <v>184</v>
      </c>
      <c r="E78" s="9" t="s">
        <v>191</v>
      </c>
      <c r="F78" s="9" t="s">
        <v>26</v>
      </c>
      <c r="G78" s="9" t="s">
        <v>27</v>
      </c>
      <c r="H78" s="9">
        <v>2</v>
      </c>
      <c r="I78" s="22">
        <v>96.91</v>
      </c>
      <c r="J78" s="22">
        <v>64.6066666666667</v>
      </c>
      <c r="K78" s="22">
        <v>66.6066666666667</v>
      </c>
      <c r="L78" s="19">
        <f t="shared" si="3"/>
        <v>39.964</v>
      </c>
      <c r="M78" s="19">
        <v>80</v>
      </c>
      <c r="N78" s="19">
        <f t="shared" si="4"/>
        <v>32</v>
      </c>
      <c r="O78" s="19">
        <f t="shared" si="5"/>
        <v>71.964</v>
      </c>
      <c r="P78" s="9">
        <f>SUMPRODUCT(--($D$3:$D$425=D78),--($O$3:$O$425&gt;O78))+1</f>
        <v>4</v>
      </c>
      <c r="Q78" s="24"/>
    </row>
    <row r="79" customHeight="1" spans="1:17">
      <c r="A79" s="8">
        <v>77</v>
      </c>
      <c r="B79" s="9" t="s">
        <v>192</v>
      </c>
      <c r="C79" s="9" t="s">
        <v>36</v>
      </c>
      <c r="D79" s="9" t="s">
        <v>184</v>
      </c>
      <c r="E79" s="9" t="s">
        <v>193</v>
      </c>
      <c r="F79" s="9" t="s">
        <v>26</v>
      </c>
      <c r="G79" s="9" t="s">
        <v>27</v>
      </c>
      <c r="H79" s="9">
        <v>2</v>
      </c>
      <c r="I79" s="22">
        <v>98.13</v>
      </c>
      <c r="J79" s="22">
        <v>65.42</v>
      </c>
      <c r="K79" s="22">
        <v>67.42</v>
      </c>
      <c r="L79" s="19">
        <f t="shared" si="3"/>
        <v>40.452</v>
      </c>
      <c r="M79" s="19">
        <v>73.6</v>
      </c>
      <c r="N79" s="19">
        <f t="shared" si="4"/>
        <v>29.44</v>
      </c>
      <c r="O79" s="19">
        <f t="shared" si="5"/>
        <v>69.892</v>
      </c>
      <c r="P79" s="9">
        <f>SUMPRODUCT(--($D$3:$D$425=D79),--($O$3:$O$425&gt;O79))+1</f>
        <v>5</v>
      </c>
      <c r="Q79" s="24"/>
    </row>
    <row r="80" customHeight="1" spans="1:17">
      <c r="A80" s="8">
        <v>78</v>
      </c>
      <c r="B80" s="9" t="s">
        <v>194</v>
      </c>
      <c r="C80" s="9" t="s">
        <v>36</v>
      </c>
      <c r="D80" s="9" t="s">
        <v>184</v>
      </c>
      <c r="E80" s="9" t="s">
        <v>195</v>
      </c>
      <c r="F80" s="9" t="s">
        <v>22</v>
      </c>
      <c r="G80" s="9" t="s">
        <v>23</v>
      </c>
      <c r="H80" s="9">
        <v>0</v>
      </c>
      <c r="I80" s="22">
        <v>101.44</v>
      </c>
      <c r="J80" s="22">
        <v>67.6266666666667</v>
      </c>
      <c r="K80" s="22">
        <v>67.6266666666667</v>
      </c>
      <c r="L80" s="19">
        <f t="shared" si="3"/>
        <v>40.576</v>
      </c>
      <c r="M80" s="19">
        <v>72.2</v>
      </c>
      <c r="N80" s="19">
        <f t="shared" si="4"/>
        <v>28.88</v>
      </c>
      <c r="O80" s="19">
        <f t="shared" si="5"/>
        <v>69.456</v>
      </c>
      <c r="P80" s="9">
        <f>SUMPRODUCT(--($D$3:$D$425=D80),--($O$3:$O$425&gt;O80))+1</f>
        <v>6</v>
      </c>
      <c r="Q80" s="24"/>
    </row>
    <row r="81" customHeight="1" spans="1:17">
      <c r="A81" s="8">
        <v>79</v>
      </c>
      <c r="B81" s="9" t="s">
        <v>196</v>
      </c>
      <c r="C81" s="9" t="s">
        <v>36</v>
      </c>
      <c r="D81" s="9" t="s">
        <v>184</v>
      </c>
      <c r="E81" s="9" t="s">
        <v>197</v>
      </c>
      <c r="F81" s="9" t="s">
        <v>22</v>
      </c>
      <c r="G81" s="9" t="s">
        <v>23</v>
      </c>
      <c r="H81" s="9">
        <v>0</v>
      </c>
      <c r="I81" s="22">
        <v>102.81</v>
      </c>
      <c r="J81" s="22">
        <v>68.54</v>
      </c>
      <c r="K81" s="22">
        <v>68.54</v>
      </c>
      <c r="L81" s="19">
        <f t="shared" si="3"/>
        <v>41.124</v>
      </c>
      <c r="M81" s="19">
        <v>69.4</v>
      </c>
      <c r="N81" s="19">
        <f t="shared" si="4"/>
        <v>27.76</v>
      </c>
      <c r="O81" s="19">
        <f t="shared" si="5"/>
        <v>68.884</v>
      </c>
      <c r="P81" s="9">
        <f>SUMPRODUCT(--($D$3:$D$425=D81),--($O$3:$O$425&gt;O81))+1</f>
        <v>7</v>
      </c>
      <c r="Q81" s="24"/>
    </row>
    <row r="82" customHeight="1" spans="1:17">
      <c r="A82" s="8">
        <v>80</v>
      </c>
      <c r="B82" s="9" t="s">
        <v>198</v>
      </c>
      <c r="C82" s="9" t="s">
        <v>36</v>
      </c>
      <c r="D82" s="9" t="s">
        <v>184</v>
      </c>
      <c r="E82" s="9" t="s">
        <v>199</v>
      </c>
      <c r="F82" s="9" t="s">
        <v>26</v>
      </c>
      <c r="G82" s="9" t="s">
        <v>27</v>
      </c>
      <c r="H82" s="9">
        <v>2</v>
      </c>
      <c r="I82" s="22">
        <v>94.72</v>
      </c>
      <c r="J82" s="22">
        <v>63.1466666666667</v>
      </c>
      <c r="K82" s="22">
        <v>65.1466666666667</v>
      </c>
      <c r="L82" s="19">
        <f t="shared" si="3"/>
        <v>39.088</v>
      </c>
      <c r="M82" s="19">
        <v>71</v>
      </c>
      <c r="N82" s="19">
        <f t="shared" si="4"/>
        <v>28.4</v>
      </c>
      <c r="O82" s="19">
        <f t="shared" si="5"/>
        <v>67.488</v>
      </c>
      <c r="P82" s="9">
        <f>SUMPRODUCT(--($D$3:$D$425=D82),--($O$3:$O$425&gt;O82))+1</f>
        <v>8</v>
      </c>
      <c r="Q82" s="24"/>
    </row>
    <row r="83" customHeight="1" spans="1:17">
      <c r="A83" s="8">
        <v>81</v>
      </c>
      <c r="B83" s="9" t="s">
        <v>200</v>
      </c>
      <c r="C83" s="9" t="s">
        <v>36</v>
      </c>
      <c r="D83" s="13" t="s">
        <v>184</v>
      </c>
      <c r="E83" s="55" t="s">
        <v>201</v>
      </c>
      <c r="F83" s="9" t="s">
        <v>26</v>
      </c>
      <c r="G83" s="9" t="s">
        <v>27</v>
      </c>
      <c r="H83" s="9">
        <v>2</v>
      </c>
      <c r="I83" s="22">
        <v>94.56</v>
      </c>
      <c r="J83" s="22">
        <v>63.04</v>
      </c>
      <c r="K83" s="22">
        <v>65.04</v>
      </c>
      <c r="L83" s="19">
        <f t="shared" si="3"/>
        <v>39.024</v>
      </c>
      <c r="M83" s="19">
        <v>61.8</v>
      </c>
      <c r="N83" s="19">
        <f t="shared" si="4"/>
        <v>24.72</v>
      </c>
      <c r="O83" s="19">
        <f t="shared" si="5"/>
        <v>63.744</v>
      </c>
      <c r="P83" s="9">
        <f>SUMPRODUCT(--($D$3:$D$425=D83),--($O$3:$O$425&gt;O83))+1</f>
        <v>9</v>
      </c>
      <c r="Q83" s="24"/>
    </row>
    <row r="84" customHeight="1" spans="1:17">
      <c r="A84" s="8">
        <v>82</v>
      </c>
      <c r="B84" s="9" t="s">
        <v>202</v>
      </c>
      <c r="C84" s="9" t="s">
        <v>36</v>
      </c>
      <c r="D84" s="9" t="s">
        <v>203</v>
      </c>
      <c r="E84" s="9" t="s">
        <v>204</v>
      </c>
      <c r="F84" s="9" t="s">
        <v>22</v>
      </c>
      <c r="G84" s="9" t="s">
        <v>23</v>
      </c>
      <c r="H84" s="9">
        <v>0</v>
      </c>
      <c r="I84" s="22">
        <v>101.48</v>
      </c>
      <c r="J84" s="22">
        <v>67.6533333333333</v>
      </c>
      <c r="K84" s="22">
        <v>67.6533333333333</v>
      </c>
      <c r="L84" s="19">
        <f t="shared" si="3"/>
        <v>40.592</v>
      </c>
      <c r="M84" s="19">
        <v>84.8</v>
      </c>
      <c r="N84" s="19">
        <f t="shared" si="4"/>
        <v>33.92</v>
      </c>
      <c r="O84" s="19">
        <f t="shared" si="5"/>
        <v>74.512</v>
      </c>
      <c r="P84" s="9">
        <f>SUMPRODUCT(--($D$3:$D$425=D84),--($O$3:$O$425&gt;O84))+1</f>
        <v>1</v>
      </c>
      <c r="Q84" s="24"/>
    </row>
    <row r="85" customHeight="1" spans="1:17">
      <c r="A85" s="8">
        <v>83</v>
      </c>
      <c r="B85" s="9" t="s">
        <v>205</v>
      </c>
      <c r="C85" s="9" t="s">
        <v>36</v>
      </c>
      <c r="D85" s="9" t="s">
        <v>203</v>
      </c>
      <c r="E85" s="9" t="s">
        <v>206</v>
      </c>
      <c r="F85" s="9" t="s">
        <v>26</v>
      </c>
      <c r="G85" s="9" t="s">
        <v>207</v>
      </c>
      <c r="H85" s="9">
        <v>10</v>
      </c>
      <c r="I85" s="22">
        <v>85.61</v>
      </c>
      <c r="J85" s="22">
        <v>57.0733333333333</v>
      </c>
      <c r="K85" s="22">
        <v>67.0733333333333</v>
      </c>
      <c r="L85" s="19">
        <f t="shared" si="3"/>
        <v>40.244</v>
      </c>
      <c r="M85" s="19">
        <v>79</v>
      </c>
      <c r="N85" s="19">
        <f t="shared" si="4"/>
        <v>31.6</v>
      </c>
      <c r="O85" s="19">
        <f t="shared" si="5"/>
        <v>71.844</v>
      </c>
      <c r="P85" s="9">
        <f>SUMPRODUCT(--($D$3:$D$425=D85),--($O$3:$O$425&gt;O85))+1</f>
        <v>2</v>
      </c>
      <c r="Q85" s="24"/>
    </row>
    <row r="86" customHeight="1" spans="1:17">
      <c r="A86" s="8">
        <v>84</v>
      </c>
      <c r="B86" s="9" t="s">
        <v>208</v>
      </c>
      <c r="C86" s="9" t="s">
        <v>36</v>
      </c>
      <c r="D86" s="9" t="s">
        <v>203</v>
      </c>
      <c r="E86" s="9" t="s">
        <v>209</v>
      </c>
      <c r="F86" s="9" t="s">
        <v>26</v>
      </c>
      <c r="G86" s="9" t="s">
        <v>27</v>
      </c>
      <c r="H86" s="9">
        <v>2</v>
      </c>
      <c r="I86" s="22">
        <v>99.2</v>
      </c>
      <c r="J86" s="22">
        <v>66.1333333333333</v>
      </c>
      <c r="K86" s="22">
        <v>68.1333333333333</v>
      </c>
      <c r="L86" s="19">
        <f t="shared" si="3"/>
        <v>40.88</v>
      </c>
      <c r="M86" s="19">
        <v>75.2</v>
      </c>
      <c r="N86" s="19">
        <f t="shared" si="4"/>
        <v>30.08</v>
      </c>
      <c r="O86" s="19">
        <f t="shared" si="5"/>
        <v>70.96</v>
      </c>
      <c r="P86" s="9">
        <f>SUMPRODUCT(--($D$3:$D$425=D86),--($O$3:$O$425&gt;O86))+1</f>
        <v>3</v>
      </c>
      <c r="Q86" s="24"/>
    </row>
    <row r="87" customHeight="1" spans="1:17">
      <c r="A87" s="8">
        <v>85</v>
      </c>
      <c r="B87" s="9" t="s">
        <v>210</v>
      </c>
      <c r="C87" s="9" t="s">
        <v>36</v>
      </c>
      <c r="D87" s="9" t="s">
        <v>203</v>
      </c>
      <c r="E87" s="9" t="s">
        <v>211</v>
      </c>
      <c r="F87" s="9" t="s">
        <v>22</v>
      </c>
      <c r="G87" s="9" t="s">
        <v>23</v>
      </c>
      <c r="H87" s="9">
        <v>0</v>
      </c>
      <c r="I87" s="22">
        <v>99.89</v>
      </c>
      <c r="J87" s="22">
        <v>66.5933333333333</v>
      </c>
      <c r="K87" s="22">
        <v>66.5933333333333</v>
      </c>
      <c r="L87" s="19">
        <f t="shared" si="3"/>
        <v>39.956</v>
      </c>
      <c r="M87" s="19">
        <v>74.2</v>
      </c>
      <c r="N87" s="19">
        <f t="shared" si="4"/>
        <v>29.68</v>
      </c>
      <c r="O87" s="19">
        <f t="shared" si="5"/>
        <v>69.636</v>
      </c>
      <c r="P87" s="9">
        <f>SUMPRODUCT(--($D$3:$D$425=D87),--($O$3:$O$425&gt;O87))+1</f>
        <v>4</v>
      </c>
      <c r="Q87" s="24"/>
    </row>
    <row r="88" customHeight="1" spans="1:17">
      <c r="A88" s="8">
        <v>86</v>
      </c>
      <c r="B88" s="9" t="s">
        <v>212</v>
      </c>
      <c r="C88" s="9" t="s">
        <v>36</v>
      </c>
      <c r="D88" s="9" t="s">
        <v>203</v>
      </c>
      <c r="E88" s="9" t="s">
        <v>213</v>
      </c>
      <c r="F88" s="9" t="s">
        <v>22</v>
      </c>
      <c r="G88" s="9" t="s">
        <v>23</v>
      </c>
      <c r="H88" s="9">
        <v>0</v>
      </c>
      <c r="I88" s="22">
        <v>102.47</v>
      </c>
      <c r="J88" s="22">
        <v>68.3133333333333</v>
      </c>
      <c r="K88" s="22">
        <v>68.3133333333333</v>
      </c>
      <c r="L88" s="19">
        <f t="shared" si="3"/>
        <v>40.988</v>
      </c>
      <c r="M88" s="19">
        <v>70.2</v>
      </c>
      <c r="N88" s="19">
        <f t="shared" si="4"/>
        <v>28.08</v>
      </c>
      <c r="O88" s="19">
        <f t="shared" si="5"/>
        <v>69.068</v>
      </c>
      <c r="P88" s="9">
        <f>SUMPRODUCT(--($D$3:$D$425=D88),--($O$3:$O$425&gt;O88))+1</f>
        <v>5</v>
      </c>
      <c r="Q88" s="24"/>
    </row>
    <row r="89" customHeight="1" spans="1:17">
      <c r="A89" s="8">
        <v>87</v>
      </c>
      <c r="B89" s="9" t="s">
        <v>214</v>
      </c>
      <c r="C89" s="9" t="s">
        <v>36</v>
      </c>
      <c r="D89" s="9" t="s">
        <v>203</v>
      </c>
      <c r="E89" s="9" t="s">
        <v>215</v>
      </c>
      <c r="F89" s="9" t="s">
        <v>26</v>
      </c>
      <c r="G89" s="9" t="s">
        <v>27</v>
      </c>
      <c r="H89" s="9">
        <v>2</v>
      </c>
      <c r="I89" s="22">
        <v>93.84</v>
      </c>
      <c r="J89" s="22">
        <v>62.56</v>
      </c>
      <c r="K89" s="22">
        <v>64.56</v>
      </c>
      <c r="L89" s="19">
        <f t="shared" si="3"/>
        <v>38.736</v>
      </c>
      <c r="M89" s="19">
        <v>72.4</v>
      </c>
      <c r="N89" s="19">
        <f t="shared" si="4"/>
        <v>28.96</v>
      </c>
      <c r="O89" s="19">
        <f t="shared" si="5"/>
        <v>67.696</v>
      </c>
      <c r="P89" s="9">
        <f>SUMPRODUCT(--($D$3:$D$425=D89),--($O$3:$O$425&gt;O89))+1</f>
        <v>6</v>
      </c>
      <c r="Q89" s="24"/>
    </row>
    <row r="90" customHeight="1" spans="1:17">
      <c r="A90" s="8">
        <v>88</v>
      </c>
      <c r="B90" s="9" t="s">
        <v>216</v>
      </c>
      <c r="C90" s="9" t="s">
        <v>36</v>
      </c>
      <c r="D90" s="9" t="s">
        <v>203</v>
      </c>
      <c r="E90" s="9" t="s">
        <v>217</v>
      </c>
      <c r="F90" s="9" t="s">
        <v>22</v>
      </c>
      <c r="G90" s="9" t="s">
        <v>23</v>
      </c>
      <c r="H90" s="9">
        <v>0</v>
      </c>
      <c r="I90" s="22">
        <v>99.63</v>
      </c>
      <c r="J90" s="22">
        <v>66.42</v>
      </c>
      <c r="K90" s="22">
        <v>66.42</v>
      </c>
      <c r="L90" s="19">
        <f t="shared" si="3"/>
        <v>39.852</v>
      </c>
      <c r="M90" s="19">
        <v>68.4</v>
      </c>
      <c r="N90" s="19">
        <f t="shared" si="4"/>
        <v>27.36</v>
      </c>
      <c r="O90" s="19">
        <f t="shared" si="5"/>
        <v>67.212</v>
      </c>
      <c r="P90" s="9">
        <f>SUMPRODUCT(--($D$3:$D$425=D90),--($O$3:$O$425&gt;O90))+1</f>
        <v>7</v>
      </c>
      <c r="Q90" s="24"/>
    </row>
    <row r="91" customHeight="1" spans="1:17">
      <c r="A91" s="8">
        <v>89</v>
      </c>
      <c r="B91" s="9" t="s">
        <v>218</v>
      </c>
      <c r="C91" s="9" t="s">
        <v>36</v>
      </c>
      <c r="D91" s="9" t="s">
        <v>203</v>
      </c>
      <c r="E91" s="9" t="s">
        <v>219</v>
      </c>
      <c r="F91" s="9" t="s">
        <v>26</v>
      </c>
      <c r="G91" s="9" t="s">
        <v>27</v>
      </c>
      <c r="H91" s="9">
        <v>2</v>
      </c>
      <c r="I91" s="22">
        <v>95.29</v>
      </c>
      <c r="J91" s="22">
        <v>63.5266666666667</v>
      </c>
      <c r="K91" s="22">
        <v>65.5266666666667</v>
      </c>
      <c r="L91" s="19">
        <f t="shared" si="3"/>
        <v>39.316</v>
      </c>
      <c r="M91" s="19">
        <v>67.8</v>
      </c>
      <c r="N91" s="19">
        <f t="shared" si="4"/>
        <v>27.12</v>
      </c>
      <c r="O91" s="19">
        <f t="shared" si="5"/>
        <v>66.436</v>
      </c>
      <c r="P91" s="9">
        <f>SUMPRODUCT(--($D$3:$D$425=D91),--($O$3:$O$425&gt;O91))+1</f>
        <v>8</v>
      </c>
      <c r="Q91" s="24"/>
    </row>
    <row r="92" customHeight="1" spans="1:17">
      <c r="A92" s="8">
        <v>90</v>
      </c>
      <c r="B92" s="9" t="s">
        <v>220</v>
      </c>
      <c r="C92" s="9" t="s">
        <v>36</v>
      </c>
      <c r="D92" s="9" t="s">
        <v>203</v>
      </c>
      <c r="E92" s="9" t="s">
        <v>221</v>
      </c>
      <c r="F92" s="9" t="s">
        <v>22</v>
      </c>
      <c r="G92" s="9" t="s">
        <v>23</v>
      </c>
      <c r="H92" s="9">
        <v>0</v>
      </c>
      <c r="I92" s="22">
        <v>97.34</v>
      </c>
      <c r="J92" s="22">
        <v>64.8933333333333</v>
      </c>
      <c r="K92" s="22">
        <v>64.8933333333333</v>
      </c>
      <c r="L92" s="19">
        <f t="shared" si="3"/>
        <v>38.936</v>
      </c>
      <c r="M92" s="19">
        <v>64.8</v>
      </c>
      <c r="N92" s="19">
        <f t="shared" si="4"/>
        <v>25.92</v>
      </c>
      <c r="O92" s="19">
        <f t="shared" si="5"/>
        <v>64.856</v>
      </c>
      <c r="P92" s="9">
        <f>SUMPRODUCT(--($D$3:$D$425=D92),--($O$3:$O$425&gt;O92))+1</f>
        <v>9</v>
      </c>
      <c r="Q92" s="24"/>
    </row>
    <row r="93" customHeight="1" spans="1:17">
      <c r="A93" s="8">
        <v>91</v>
      </c>
      <c r="B93" s="9" t="s">
        <v>222</v>
      </c>
      <c r="C93" s="9" t="s">
        <v>19</v>
      </c>
      <c r="D93" s="13" t="s">
        <v>223</v>
      </c>
      <c r="E93" s="8" t="s">
        <v>224</v>
      </c>
      <c r="F93" s="8" t="s">
        <v>26</v>
      </c>
      <c r="G93" s="9" t="s">
        <v>27</v>
      </c>
      <c r="H93" s="8">
        <v>2</v>
      </c>
      <c r="I93" s="18">
        <v>107.14</v>
      </c>
      <c r="J93" s="18">
        <v>71.4266666666667</v>
      </c>
      <c r="K93" s="18">
        <v>73.4266666666667</v>
      </c>
      <c r="L93" s="19">
        <f t="shared" si="3"/>
        <v>44.056</v>
      </c>
      <c r="M93" s="19">
        <v>79.8</v>
      </c>
      <c r="N93" s="19">
        <f t="shared" si="4"/>
        <v>31.92</v>
      </c>
      <c r="O93" s="19">
        <f t="shared" si="5"/>
        <v>75.976</v>
      </c>
      <c r="P93" s="9">
        <f>SUMPRODUCT(--($D$3:$D$425=D93),--($O$3:$O$425&gt;O93))+1</f>
        <v>1</v>
      </c>
      <c r="Q93" s="24"/>
    </row>
    <row r="94" customHeight="1" spans="1:17">
      <c r="A94" s="8">
        <v>92</v>
      </c>
      <c r="B94" s="9" t="s">
        <v>225</v>
      </c>
      <c r="C94" s="9" t="s">
        <v>36</v>
      </c>
      <c r="D94" s="13" t="s">
        <v>223</v>
      </c>
      <c r="E94" s="8" t="s">
        <v>226</v>
      </c>
      <c r="F94" s="8" t="s">
        <v>26</v>
      </c>
      <c r="G94" s="9" t="s">
        <v>27</v>
      </c>
      <c r="H94" s="8">
        <v>2</v>
      </c>
      <c r="I94" s="18">
        <v>112.96</v>
      </c>
      <c r="J94" s="18">
        <v>75.3066666666667</v>
      </c>
      <c r="K94" s="18">
        <v>77.3066666666667</v>
      </c>
      <c r="L94" s="19">
        <f t="shared" si="3"/>
        <v>46.384</v>
      </c>
      <c r="M94" s="19">
        <v>70.6</v>
      </c>
      <c r="N94" s="19">
        <f t="shared" si="4"/>
        <v>28.24</v>
      </c>
      <c r="O94" s="19">
        <f t="shared" si="5"/>
        <v>74.624</v>
      </c>
      <c r="P94" s="9">
        <f>SUMPRODUCT(--($D$3:$D$425=D94),--($O$3:$O$425&gt;O94))+1</f>
        <v>2</v>
      </c>
      <c r="Q94" s="24"/>
    </row>
    <row r="95" customHeight="1" spans="1:17">
      <c r="A95" s="8">
        <v>93</v>
      </c>
      <c r="B95" s="9" t="s">
        <v>227</v>
      </c>
      <c r="C95" s="9" t="s">
        <v>36</v>
      </c>
      <c r="D95" s="13" t="s">
        <v>223</v>
      </c>
      <c r="E95" s="8" t="s">
        <v>228</v>
      </c>
      <c r="F95" s="8" t="s">
        <v>22</v>
      </c>
      <c r="G95" s="9" t="s">
        <v>23</v>
      </c>
      <c r="H95" s="8">
        <v>0</v>
      </c>
      <c r="I95" s="18">
        <v>110.46</v>
      </c>
      <c r="J95" s="18">
        <v>73.64</v>
      </c>
      <c r="K95" s="18">
        <v>73.64</v>
      </c>
      <c r="L95" s="19">
        <f t="shared" si="3"/>
        <v>44.184</v>
      </c>
      <c r="M95" s="19">
        <v>76</v>
      </c>
      <c r="N95" s="19">
        <f t="shared" si="4"/>
        <v>30.4</v>
      </c>
      <c r="O95" s="19">
        <f t="shared" si="5"/>
        <v>74.584</v>
      </c>
      <c r="P95" s="9">
        <f>SUMPRODUCT(--($D$3:$D$425=D95),--($O$3:$O$425&gt;O95))+1</f>
        <v>3</v>
      </c>
      <c r="Q95" s="24"/>
    </row>
    <row r="96" customHeight="1" spans="1:17">
      <c r="A96" s="8">
        <v>94</v>
      </c>
      <c r="B96" s="25" t="s">
        <v>229</v>
      </c>
      <c r="C96" s="25" t="s">
        <v>36</v>
      </c>
      <c r="D96" s="26" t="s">
        <v>223</v>
      </c>
      <c r="E96" s="56" t="s">
        <v>230</v>
      </c>
      <c r="F96" s="27" t="s">
        <v>26</v>
      </c>
      <c r="G96" s="25" t="s">
        <v>27</v>
      </c>
      <c r="H96" s="27">
        <v>2</v>
      </c>
      <c r="I96" s="31">
        <v>101.54</v>
      </c>
      <c r="J96" s="31">
        <v>67.69</v>
      </c>
      <c r="K96" s="31">
        <v>69.69</v>
      </c>
      <c r="L96" s="32">
        <f t="shared" si="3"/>
        <v>41.814</v>
      </c>
      <c r="M96" s="32">
        <v>80.4</v>
      </c>
      <c r="N96" s="32">
        <f t="shared" si="4"/>
        <v>32.16</v>
      </c>
      <c r="O96" s="32">
        <f t="shared" si="5"/>
        <v>73.974</v>
      </c>
      <c r="P96" s="25">
        <f>SUMPRODUCT(--($D$3:$D$425=D96),--($O$3:$O$425&gt;O96))+1</f>
        <v>4</v>
      </c>
      <c r="Q96" s="24"/>
    </row>
    <row r="97" customHeight="1" spans="1:17">
      <c r="A97" s="8">
        <v>95</v>
      </c>
      <c r="B97" s="9" t="s">
        <v>231</v>
      </c>
      <c r="C97" s="9" t="s">
        <v>36</v>
      </c>
      <c r="D97" s="13" t="s">
        <v>223</v>
      </c>
      <c r="E97" s="8" t="s">
        <v>232</v>
      </c>
      <c r="F97" s="8" t="s">
        <v>26</v>
      </c>
      <c r="G97" s="9" t="s">
        <v>27</v>
      </c>
      <c r="H97" s="8">
        <v>2</v>
      </c>
      <c r="I97" s="18">
        <v>101.7</v>
      </c>
      <c r="J97" s="18">
        <v>67.8</v>
      </c>
      <c r="K97" s="18">
        <v>69.8</v>
      </c>
      <c r="L97" s="19">
        <f t="shared" si="3"/>
        <v>41.88</v>
      </c>
      <c r="M97" s="19">
        <v>72.6</v>
      </c>
      <c r="N97" s="19">
        <f t="shared" si="4"/>
        <v>29.04</v>
      </c>
      <c r="O97" s="19">
        <f t="shared" si="5"/>
        <v>70.92</v>
      </c>
      <c r="P97" s="9">
        <f>SUMPRODUCT(--($D$3:$D$425=D97),--($O$3:$O$425&gt;O97))+1</f>
        <v>5</v>
      </c>
      <c r="Q97" s="24"/>
    </row>
    <row r="98" customHeight="1" spans="1:17">
      <c r="A98" s="8">
        <v>96</v>
      </c>
      <c r="B98" s="9" t="s">
        <v>233</v>
      </c>
      <c r="C98" s="9" t="s">
        <v>36</v>
      </c>
      <c r="D98" s="13" t="s">
        <v>223</v>
      </c>
      <c r="E98" s="8" t="s">
        <v>234</v>
      </c>
      <c r="F98" s="8" t="s">
        <v>22</v>
      </c>
      <c r="G98" s="9" t="s">
        <v>23</v>
      </c>
      <c r="H98" s="8">
        <v>0</v>
      </c>
      <c r="I98" s="18">
        <v>106.55</v>
      </c>
      <c r="J98" s="18">
        <v>71.0333333333333</v>
      </c>
      <c r="K98" s="18">
        <v>71.0333333333333</v>
      </c>
      <c r="L98" s="19">
        <f t="shared" si="3"/>
        <v>42.62</v>
      </c>
      <c r="M98" s="19">
        <v>70.4</v>
      </c>
      <c r="N98" s="19">
        <f t="shared" si="4"/>
        <v>28.16</v>
      </c>
      <c r="O98" s="19">
        <f t="shared" si="5"/>
        <v>70.78</v>
      </c>
      <c r="P98" s="9">
        <f>SUMPRODUCT(--($D$3:$D$425=D98),--($O$3:$O$425&gt;O98))+1</f>
        <v>6</v>
      </c>
      <c r="Q98" s="24"/>
    </row>
    <row r="99" customHeight="1" spans="1:17">
      <c r="A99" s="8">
        <v>97</v>
      </c>
      <c r="B99" s="9" t="s">
        <v>235</v>
      </c>
      <c r="C99" s="9" t="s">
        <v>36</v>
      </c>
      <c r="D99" s="13" t="s">
        <v>223</v>
      </c>
      <c r="E99" s="8" t="s">
        <v>236</v>
      </c>
      <c r="F99" s="8" t="s">
        <v>26</v>
      </c>
      <c r="G99" s="9" t="s">
        <v>27</v>
      </c>
      <c r="H99" s="8">
        <v>2</v>
      </c>
      <c r="I99" s="18">
        <v>105</v>
      </c>
      <c r="J99" s="18">
        <v>70</v>
      </c>
      <c r="K99" s="18">
        <v>72</v>
      </c>
      <c r="L99" s="19">
        <f t="shared" si="3"/>
        <v>43.2</v>
      </c>
      <c r="M99" s="19">
        <v>67</v>
      </c>
      <c r="N99" s="19">
        <f t="shared" si="4"/>
        <v>26.8</v>
      </c>
      <c r="O99" s="19">
        <f t="shared" si="5"/>
        <v>70</v>
      </c>
      <c r="P99" s="9">
        <f>SUMPRODUCT(--($D$3:$D$425=D99),--($O$3:$O$425&gt;O99))+1</f>
        <v>7</v>
      </c>
      <c r="Q99" s="24"/>
    </row>
    <row r="100" customHeight="1" spans="1:17">
      <c r="A100" s="8">
        <v>98</v>
      </c>
      <c r="B100" s="9" t="s">
        <v>237</v>
      </c>
      <c r="C100" s="9" t="s">
        <v>19</v>
      </c>
      <c r="D100" s="13" t="s">
        <v>223</v>
      </c>
      <c r="E100" s="8" t="s">
        <v>238</v>
      </c>
      <c r="F100" s="8" t="s">
        <v>26</v>
      </c>
      <c r="G100" s="9" t="s">
        <v>27</v>
      </c>
      <c r="H100" s="8">
        <v>2</v>
      </c>
      <c r="I100" s="18">
        <v>102.57</v>
      </c>
      <c r="J100" s="18">
        <v>68.38</v>
      </c>
      <c r="K100" s="18">
        <v>70.38</v>
      </c>
      <c r="L100" s="19">
        <f t="shared" si="3"/>
        <v>42.228</v>
      </c>
      <c r="M100" s="19">
        <v>67</v>
      </c>
      <c r="N100" s="19">
        <f t="shared" si="4"/>
        <v>26.8</v>
      </c>
      <c r="O100" s="19">
        <f t="shared" si="5"/>
        <v>69.028</v>
      </c>
      <c r="P100" s="9">
        <f>SUMPRODUCT(--($D$3:$D$425=D100),--($O$3:$O$425&gt;O100))+1</f>
        <v>8</v>
      </c>
      <c r="Q100" s="24"/>
    </row>
    <row r="101" customHeight="1" spans="1:17">
      <c r="A101" s="8">
        <v>99</v>
      </c>
      <c r="B101" s="9" t="s">
        <v>239</v>
      </c>
      <c r="C101" s="9" t="s">
        <v>36</v>
      </c>
      <c r="D101" s="13" t="s">
        <v>223</v>
      </c>
      <c r="E101" s="8" t="s">
        <v>240</v>
      </c>
      <c r="F101" s="8" t="s">
        <v>26</v>
      </c>
      <c r="G101" s="9" t="s">
        <v>27</v>
      </c>
      <c r="H101" s="8">
        <v>2</v>
      </c>
      <c r="I101" s="18">
        <v>101.64</v>
      </c>
      <c r="J101" s="18">
        <v>67.76</v>
      </c>
      <c r="K101" s="18">
        <v>69.76</v>
      </c>
      <c r="L101" s="19">
        <f t="shared" si="3"/>
        <v>41.856</v>
      </c>
      <c r="M101" s="19">
        <v>61.8</v>
      </c>
      <c r="N101" s="19">
        <f t="shared" si="4"/>
        <v>24.72</v>
      </c>
      <c r="O101" s="19">
        <f t="shared" si="5"/>
        <v>66.576</v>
      </c>
      <c r="P101" s="9">
        <f>SUMPRODUCT(--($D$3:$D$425=D101),--($O$3:$O$425&gt;O101))+1</f>
        <v>9</v>
      </c>
      <c r="Q101" s="24"/>
    </row>
    <row r="102" customHeight="1" spans="1:17">
      <c r="A102" s="8">
        <v>100</v>
      </c>
      <c r="B102" s="28" t="s">
        <v>241</v>
      </c>
      <c r="C102" s="28" t="s">
        <v>19</v>
      </c>
      <c r="D102" s="28" t="s">
        <v>242</v>
      </c>
      <c r="E102" s="28" t="s">
        <v>243</v>
      </c>
      <c r="F102" s="29" t="s">
        <v>22</v>
      </c>
      <c r="G102" s="28" t="s">
        <v>23</v>
      </c>
      <c r="H102" s="29">
        <v>0</v>
      </c>
      <c r="I102" s="33">
        <v>107.33</v>
      </c>
      <c r="J102" s="33">
        <v>71.5533333333333</v>
      </c>
      <c r="K102" s="33">
        <v>71.5533333333333</v>
      </c>
      <c r="L102" s="32">
        <f t="shared" si="3"/>
        <v>42.932</v>
      </c>
      <c r="M102" s="34">
        <v>78.6</v>
      </c>
      <c r="N102" s="32">
        <f t="shared" si="4"/>
        <v>31.44</v>
      </c>
      <c r="O102" s="32">
        <f t="shared" si="5"/>
        <v>74.372</v>
      </c>
      <c r="P102" s="25">
        <f>SUMPRODUCT(--($D$3:$D$425=D102),--($O$3:$O$425&gt;O102))+1</f>
        <v>1</v>
      </c>
      <c r="Q102" s="24"/>
    </row>
    <row r="103" customHeight="1" spans="1:17">
      <c r="A103" s="8">
        <v>101</v>
      </c>
      <c r="B103" s="28" t="s">
        <v>244</v>
      </c>
      <c r="C103" s="28" t="s">
        <v>19</v>
      </c>
      <c r="D103" s="28" t="s">
        <v>242</v>
      </c>
      <c r="E103" s="28" t="s">
        <v>245</v>
      </c>
      <c r="F103" s="29" t="s">
        <v>22</v>
      </c>
      <c r="G103" s="28" t="s">
        <v>23</v>
      </c>
      <c r="H103" s="29">
        <v>0</v>
      </c>
      <c r="I103" s="33">
        <v>108.05</v>
      </c>
      <c r="J103" s="33">
        <v>72.0333333333333</v>
      </c>
      <c r="K103" s="33">
        <v>72.0333333333333</v>
      </c>
      <c r="L103" s="32">
        <f t="shared" si="3"/>
        <v>43.22</v>
      </c>
      <c r="M103" s="34">
        <v>74.8</v>
      </c>
      <c r="N103" s="32">
        <f t="shared" si="4"/>
        <v>29.92</v>
      </c>
      <c r="O103" s="32">
        <f t="shared" si="5"/>
        <v>73.14</v>
      </c>
      <c r="P103" s="25">
        <f>SUMPRODUCT(--($D$3:$D$425=D103),--($O$3:$O$425&gt;O103))+1</f>
        <v>2</v>
      </c>
      <c r="Q103" s="24"/>
    </row>
    <row r="104" customHeight="1" spans="1:17">
      <c r="A104" s="8">
        <v>102</v>
      </c>
      <c r="B104" s="10" t="s">
        <v>246</v>
      </c>
      <c r="C104" s="10" t="s">
        <v>36</v>
      </c>
      <c r="D104" s="10" t="s">
        <v>242</v>
      </c>
      <c r="E104" s="10" t="s">
        <v>247</v>
      </c>
      <c r="F104" s="11" t="s">
        <v>22</v>
      </c>
      <c r="G104" s="10" t="s">
        <v>23</v>
      </c>
      <c r="H104" s="11">
        <v>0</v>
      </c>
      <c r="I104" s="20">
        <v>103.89</v>
      </c>
      <c r="J104" s="20">
        <v>69.26</v>
      </c>
      <c r="K104" s="20">
        <v>69.26</v>
      </c>
      <c r="L104" s="19">
        <f t="shared" si="3"/>
        <v>41.556</v>
      </c>
      <c r="M104" s="21">
        <v>74.4</v>
      </c>
      <c r="N104" s="19">
        <f t="shared" si="4"/>
        <v>29.76</v>
      </c>
      <c r="O104" s="19">
        <f t="shared" si="5"/>
        <v>71.316</v>
      </c>
      <c r="P104" s="9">
        <f>SUMPRODUCT(--($D$3:$D$425=D104),--($O$3:$O$425&gt;O104))+1</f>
        <v>3</v>
      </c>
      <c r="Q104" s="24"/>
    </row>
    <row r="105" customHeight="1" spans="1:17">
      <c r="A105" s="8">
        <v>103</v>
      </c>
      <c r="B105" s="10" t="s">
        <v>248</v>
      </c>
      <c r="C105" s="10" t="s">
        <v>36</v>
      </c>
      <c r="D105" s="10" t="s">
        <v>242</v>
      </c>
      <c r="E105" s="10" t="s">
        <v>249</v>
      </c>
      <c r="F105" s="11" t="s">
        <v>22</v>
      </c>
      <c r="G105" s="10" t="s">
        <v>23</v>
      </c>
      <c r="H105" s="11">
        <v>0</v>
      </c>
      <c r="I105" s="20">
        <v>105.73</v>
      </c>
      <c r="J105" s="20">
        <v>70.4866666666667</v>
      </c>
      <c r="K105" s="20">
        <v>70.4866666666667</v>
      </c>
      <c r="L105" s="19">
        <f t="shared" si="3"/>
        <v>42.292</v>
      </c>
      <c r="M105" s="21">
        <v>72</v>
      </c>
      <c r="N105" s="19">
        <f t="shared" si="4"/>
        <v>28.8</v>
      </c>
      <c r="O105" s="19">
        <f t="shared" si="5"/>
        <v>71.092</v>
      </c>
      <c r="P105" s="9">
        <f>SUMPRODUCT(--($D$3:$D$425=D105),--($O$3:$O$425&gt;O105))+1</f>
        <v>4</v>
      </c>
      <c r="Q105" s="24"/>
    </row>
    <row r="106" customHeight="1" spans="1:17">
      <c r="A106" s="8">
        <v>104</v>
      </c>
      <c r="B106" s="10" t="s">
        <v>250</v>
      </c>
      <c r="C106" s="10" t="s">
        <v>36</v>
      </c>
      <c r="D106" s="10" t="s">
        <v>242</v>
      </c>
      <c r="E106" s="10" t="s">
        <v>251</v>
      </c>
      <c r="F106" s="11" t="s">
        <v>26</v>
      </c>
      <c r="G106" s="10" t="s">
        <v>27</v>
      </c>
      <c r="H106" s="11">
        <v>2</v>
      </c>
      <c r="I106" s="20">
        <v>99.29</v>
      </c>
      <c r="J106" s="20">
        <v>66.1933333333333</v>
      </c>
      <c r="K106" s="20">
        <v>68.1933333333333</v>
      </c>
      <c r="L106" s="19">
        <f t="shared" si="3"/>
        <v>40.916</v>
      </c>
      <c r="M106" s="21">
        <v>69.8</v>
      </c>
      <c r="N106" s="19">
        <f t="shared" si="4"/>
        <v>27.92</v>
      </c>
      <c r="O106" s="19">
        <f t="shared" si="5"/>
        <v>68.836</v>
      </c>
      <c r="P106" s="9">
        <f>SUMPRODUCT(--($D$3:$D$425=D106),--($O$3:$O$425&gt;O106))+1</f>
        <v>5</v>
      </c>
      <c r="Q106" s="24"/>
    </row>
    <row r="107" customHeight="1" spans="1:17">
      <c r="A107" s="8">
        <v>105</v>
      </c>
      <c r="B107" s="10" t="s">
        <v>252</v>
      </c>
      <c r="C107" s="10" t="s">
        <v>36</v>
      </c>
      <c r="D107" s="10" t="s">
        <v>242</v>
      </c>
      <c r="E107" s="10" t="s">
        <v>253</v>
      </c>
      <c r="F107" s="11" t="s">
        <v>22</v>
      </c>
      <c r="G107" s="10" t="s">
        <v>23</v>
      </c>
      <c r="H107" s="11">
        <v>0</v>
      </c>
      <c r="I107" s="20">
        <v>104.08</v>
      </c>
      <c r="J107" s="20">
        <v>69.3866666666667</v>
      </c>
      <c r="K107" s="20">
        <v>69.3866666666667</v>
      </c>
      <c r="L107" s="19">
        <f t="shared" si="3"/>
        <v>41.632</v>
      </c>
      <c r="M107" s="21">
        <v>0</v>
      </c>
      <c r="N107" s="19">
        <f t="shared" si="4"/>
        <v>0</v>
      </c>
      <c r="O107" s="19">
        <f t="shared" si="5"/>
        <v>41.632</v>
      </c>
      <c r="P107" s="9">
        <f>SUMPRODUCT(--($D$3:$D$425=D107),--($O$3:$O$425&gt;O107))+1</f>
        <v>6</v>
      </c>
      <c r="Q107" s="24" t="s">
        <v>149</v>
      </c>
    </row>
    <row r="108" customHeight="1" spans="1:17">
      <c r="A108" s="8">
        <v>106</v>
      </c>
      <c r="B108" s="10" t="s">
        <v>254</v>
      </c>
      <c r="C108" s="10" t="s">
        <v>36</v>
      </c>
      <c r="D108" s="10" t="s">
        <v>255</v>
      </c>
      <c r="E108" s="10" t="s">
        <v>256</v>
      </c>
      <c r="F108" s="11" t="s">
        <v>26</v>
      </c>
      <c r="G108" s="10" t="s">
        <v>27</v>
      </c>
      <c r="H108" s="11">
        <v>2</v>
      </c>
      <c r="I108" s="20">
        <v>101.19</v>
      </c>
      <c r="J108" s="20">
        <v>67.46</v>
      </c>
      <c r="K108" s="20">
        <v>69.46</v>
      </c>
      <c r="L108" s="19">
        <f t="shared" si="3"/>
        <v>41.676</v>
      </c>
      <c r="M108" s="21">
        <v>76.6</v>
      </c>
      <c r="N108" s="19">
        <f t="shared" si="4"/>
        <v>30.64</v>
      </c>
      <c r="O108" s="19">
        <f t="shared" si="5"/>
        <v>72.316</v>
      </c>
      <c r="P108" s="9">
        <f>SUMPRODUCT(--($D$3:$D$425=D108),--($O$3:$O$425&gt;O108))+1</f>
        <v>1</v>
      </c>
      <c r="Q108" s="24"/>
    </row>
    <row r="109" customHeight="1" spans="1:17">
      <c r="A109" s="8">
        <v>107</v>
      </c>
      <c r="B109" s="10" t="s">
        <v>257</v>
      </c>
      <c r="C109" s="10" t="s">
        <v>36</v>
      </c>
      <c r="D109" s="10" t="s">
        <v>255</v>
      </c>
      <c r="E109" s="10" t="s">
        <v>258</v>
      </c>
      <c r="F109" s="11" t="s">
        <v>26</v>
      </c>
      <c r="G109" s="10" t="s">
        <v>27</v>
      </c>
      <c r="H109" s="11">
        <v>2</v>
      </c>
      <c r="I109" s="20">
        <v>98.95</v>
      </c>
      <c r="J109" s="20">
        <v>65.9666666666667</v>
      </c>
      <c r="K109" s="20">
        <v>67.9666666666667</v>
      </c>
      <c r="L109" s="19">
        <f t="shared" si="3"/>
        <v>40.78</v>
      </c>
      <c r="M109" s="21">
        <v>67.6</v>
      </c>
      <c r="N109" s="19">
        <f t="shared" si="4"/>
        <v>27.04</v>
      </c>
      <c r="O109" s="19">
        <f t="shared" si="5"/>
        <v>67.82</v>
      </c>
      <c r="P109" s="9">
        <f>SUMPRODUCT(--($D$3:$D$425=D109),--($O$3:$O$425&gt;O109))+1</f>
        <v>2</v>
      </c>
      <c r="Q109" s="24"/>
    </row>
    <row r="110" customHeight="1" spans="1:17">
      <c r="A110" s="8">
        <v>108</v>
      </c>
      <c r="B110" s="10" t="s">
        <v>259</v>
      </c>
      <c r="C110" s="10" t="s">
        <v>36</v>
      </c>
      <c r="D110" s="10" t="s">
        <v>255</v>
      </c>
      <c r="E110" s="10" t="s">
        <v>260</v>
      </c>
      <c r="F110" s="11" t="s">
        <v>26</v>
      </c>
      <c r="G110" s="10" t="s">
        <v>27</v>
      </c>
      <c r="H110" s="11">
        <v>2</v>
      </c>
      <c r="I110" s="20">
        <v>94.83</v>
      </c>
      <c r="J110" s="20">
        <v>63.22</v>
      </c>
      <c r="K110" s="20">
        <v>65.22</v>
      </c>
      <c r="L110" s="19">
        <f t="shared" si="3"/>
        <v>39.132</v>
      </c>
      <c r="M110" s="21">
        <v>69.2</v>
      </c>
      <c r="N110" s="19">
        <f t="shared" si="4"/>
        <v>27.68</v>
      </c>
      <c r="O110" s="19">
        <f t="shared" si="5"/>
        <v>66.812</v>
      </c>
      <c r="P110" s="9">
        <f>SUMPRODUCT(--($D$3:$D$425=D110),--($O$3:$O$425&gt;O110))+1</f>
        <v>3</v>
      </c>
      <c r="Q110" s="24"/>
    </row>
    <row r="111" customHeight="1" spans="1:17">
      <c r="A111" s="8">
        <v>109</v>
      </c>
      <c r="B111" s="10" t="s">
        <v>261</v>
      </c>
      <c r="C111" s="10" t="s">
        <v>19</v>
      </c>
      <c r="D111" s="10" t="s">
        <v>262</v>
      </c>
      <c r="E111" s="10" t="s">
        <v>263</v>
      </c>
      <c r="F111" s="11" t="s">
        <v>26</v>
      </c>
      <c r="G111" s="10" t="s">
        <v>27</v>
      </c>
      <c r="H111" s="11">
        <v>2</v>
      </c>
      <c r="I111" s="20">
        <v>94.78</v>
      </c>
      <c r="J111" s="20">
        <v>63.1866666666667</v>
      </c>
      <c r="K111" s="20">
        <v>65.1866666666667</v>
      </c>
      <c r="L111" s="19">
        <f t="shared" si="3"/>
        <v>39.112</v>
      </c>
      <c r="M111" s="21">
        <v>79.2</v>
      </c>
      <c r="N111" s="19">
        <f t="shared" si="4"/>
        <v>31.68</v>
      </c>
      <c r="O111" s="19">
        <f t="shared" si="5"/>
        <v>70.792</v>
      </c>
      <c r="P111" s="9">
        <f>SUMPRODUCT(--($D$3:$D$425=D111),--($O$3:$O$425&gt;O111))+1</f>
        <v>1</v>
      </c>
      <c r="Q111" s="24"/>
    </row>
    <row r="112" customHeight="1" spans="1:17">
      <c r="A112" s="8">
        <v>110</v>
      </c>
      <c r="B112" s="10" t="s">
        <v>264</v>
      </c>
      <c r="C112" s="10" t="s">
        <v>36</v>
      </c>
      <c r="D112" s="10" t="s">
        <v>262</v>
      </c>
      <c r="E112" s="10" t="s">
        <v>265</v>
      </c>
      <c r="F112" s="11" t="s">
        <v>22</v>
      </c>
      <c r="G112" s="10" t="s">
        <v>23</v>
      </c>
      <c r="H112" s="11">
        <v>0</v>
      </c>
      <c r="I112" s="20">
        <v>98.27</v>
      </c>
      <c r="J112" s="20">
        <v>65.5133333333333</v>
      </c>
      <c r="K112" s="20">
        <v>65.5133333333333</v>
      </c>
      <c r="L112" s="19">
        <f t="shared" si="3"/>
        <v>39.308</v>
      </c>
      <c r="M112" s="21">
        <v>72.2</v>
      </c>
      <c r="N112" s="19">
        <f t="shared" si="4"/>
        <v>28.88</v>
      </c>
      <c r="O112" s="19">
        <f t="shared" si="5"/>
        <v>68.188</v>
      </c>
      <c r="P112" s="9">
        <f>SUMPRODUCT(--($D$3:$D$425=D112),--($O$3:$O$425&gt;O112))+1</f>
        <v>2</v>
      </c>
      <c r="Q112" s="24"/>
    </row>
    <row r="113" customHeight="1" spans="1:17">
      <c r="A113" s="8">
        <v>111</v>
      </c>
      <c r="B113" s="10" t="s">
        <v>266</v>
      </c>
      <c r="C113" s="10" t="s">
        <v>36</v>
      </c>
      <c r="D113" s="10" t="s">
        <v>262</v>
      </c>
      <c r="E113" s="10" t="s">
        <v>267</v>
      </c>
      <c r="F113" s="11" t="s">
        <v>22</v>
      </c>
      <c r="G113" s="10" t="s">
        <v>23</v>
      </c>
      <c r="H113" s="11">
        <v>0</v>
      </c>
      <c r="I113" s="20">
        <v>103.71</v>
      </c>
      <c r="J113" s="20">
        <v>69.14</v>
      </c>
      <c r="K113" s="20">
        <v>69.14</v>
      </c>
      <c r="L113" s="19">
        <f t="shared" si="3"/>
        <v>41.484</v>
      </c>
      <c r="M113" s="21">
        <v>62.6</v>
      </c>
      <c r="N113" s="19">
        <f t="shared" si="4"/>
        <v>25.04</v>
      </c>
      <c r="O113" s="19">
        <f t="shared" si="5"/>
        <v>66.524</v>
      </c>
      <c r="P113" s="9">
        <f>SUMPRODUCT(--($D$3:$D$425=D113),--($O$3:$O$425&gt;O113))+1</f>
        <v>3</v>
      </c>
      <c r="Q113" s="24"/>
    </row>
    <row r="114" customHeight="1" spans="1:17">
      <c r="A114" s="8">
        <v>112</v>
      </c>
      <c r="B114" s="10" t="s">
        <v>268</v>
      </c>
      <c r="C114" s="10" t="s">
        <v>19</v>
      </c>
      <c r="D114" s="10" t="s">
        <v>269</v>
      </c>
      <c r="E114" s="10" t="s">
        <v>270</v>
      </c>
      <c r="F114" s="11" t="s">
        <v>26</v>
      </c>
      <c r="G114" s="10" t="s">
        <v>27</v>
      </c>
      <c r="H114" s="11">
        <v>2</v>
      </c>
      <c r="I114" s="20">
        <v>99.01</v>
      </c>
      <c r="J114" s="20">
        <v>66.0066666666667</v>
      </c>
      <c r="K114" s="20">
        <v>68.0066666666667</v>
      </c>
      <c r="L114" s="19">
        <f t="shared" si="3"/>
        <v>40.804</v>
      </c>
      <c r="M114" s="21">
        <v>76.4</v>
      </c>
      <c r="N114" s="19">
        <f t="shared" si="4"/>
        <v>30.56</v>
      </c>
      <c r="O114" s="19">
        <f t="shared" si="5"/>
        <v>71.364</v>
      </c>
      <c r="P114" s="9">
        <f>SUMPRODUCT(--($D$3:$D$425=D114),--($O$3:$O$425&gt;O114))+1</f>
        <v>1</v>
      </c>
      <c r="Q114" s="24"/>
    </row>
    <row r="115" customHeight="1" spans="1:17">
      <c r="A115" s="8">
        <v>113</v>
      </c>
      <c r="B115" s="10" t="s">
        <v>271</v>
      </c>
      <c r="C115" s="10" t="s">
        <v>19</v>
      </c>
      <c r="D115" s="10" t="s">
        <v>269</v>
      </c>
      <c r="E115" s="10" t="s">
        <v>272</v>
      </c>
      <c r="F115" s="11"/>
      <c r="G115" s="10" t="s">
        <v>23</v>
      </c>
      <c r="H115" s="11">
        <v>0</v>
      </c>
      <c r="I115" s="20">
        <v>99.62</v>
      </c>
      <c r="J115" s="20">
        <v>66.4133333333333</v>
      </c>
      <c r="K115" s="20">
        <v>66.4133333333333</v>
      </c>
      <c r="L115" s="19">
        <f t="shared" si="3"/>
        <v>39.848</v>
      </c>
      <c r="M115" s="21">
        <v>76.6</v>
      </c>
      <c r="N115" s="19">
        <f t="shared" si="4"/>
        <v>30.64</v>
      </c>
      <c r="O115" s="19">
        <f t="shared" si="5"/>
        <v>70.488</v>
      </c>
      <c r="P115" s="9">
        <f>SUMPRODUCT(--($D$3:$D$425=D115),--($O$3:$O$425&gt;O115))+1</f>
        <v>2</v>
      </c>
      <c r="Q115" s="24"/>
    </row>
    <row r="116" customHeight="1" spans="1:17">
      <c r="A116" s="8">
        <v>114</v>
      </c>
      <c r="B116" s="10" t="s">
        <v>273</v>
      </c>
      <c r="C116" s="10" t="s">
        <v>36</v>
      </c>
      <c r="D116" s="10" t="s">
        <v>269</v>
      </c>
      <c r="E116" s="10" t="s">
        <v>274</v>
      </c>
      <c r="F116" s="11" t="s">
        <v>26</v>
      </c>
      <c r="G116" s="10" t="s">
        <v>27</v>
      </c>
      <c r="H116" s="11">
        <v>2</v>
      </c>
      <c r="I116" s="20">
        <v>105.07</v>
      </c>
      <c r="J116" s="20">
        <v>70.0466666666667</v>
      </c>
      <c r="K116" s="20">
        <v>72.0466666666667</v>
      </c>
      <c r="L116" s="19">
        <f t="shared" si="3"/>
        <v>43.228</v>
      </c>
      <c r="M116" s="21">
        <v>67.8</v>
      </c>
      <c r="N116" s="19">
        <f t="shared" si="4"/>
        <v>27.12</v>
      </c>
      <c r="O116" s="19">
        <f t="shared" si="5"/>
        <v>70.348</v>
      </c>
      <c r="P116" s="9">
        <f>SUMPRODUCT(--($D$3:$D$425=D116),--($O$3:$O$425&gt;O116))+1</f>
        <v>3</v>
      </c>
      <c r="Q116" s="24"/>
    </row>
    <row r="117" customHeight="1" spans="1:17">
      <c r="A117" s="8">
        <v>115</v>
      </c>
      <c r="B117" s="10" t="s">
        <v>275</v>
      </c>
      <c r="C117" s="10" t="s">
        <v>19</v>
      </c>
      <c r="D117" s="10" t="s">
        <v>269</v>
      </c>
      <c r="E117" s="10" t="s">
        <v>276</v>
      </c>
      <c r="F117" s="11"/>
      <c r="G117" s="10" t="s">
        <v>23</v>
      </c>
      <c r="H117" s="11">
        <v>0</v>
      </c>
      <c r="I117" s="20">
        <v>96.05</v>
      </c>
      <c r="J117" s="20">
        <v>64.0333333333333</v>
      </c>
      <c r="K117" s="20">
        <v>64.0333333333333</v>
      </c>
      <c r="L117" s="19">
        <f t="shared" si="3"/>
        <v>38.42</v>
      </c>
      <c r="M117" s="21">
        <v>77.8</v>
      </c>
      <c r="N117" s="19">
        <f t="shared" si="4"/>
        <v>31.12</v>
      </c>
      <c r="O117" s="19">
        <f t="shared" si="5"/>
        <v>69.54</v>
      </c>
      <c r="P117" s="9">
        <f>SUMPRODUCT(--($D$3:$D$425=D117),--($O$3:$O$425&gt;O117))+1</f>
        <v>4</v>
      </c>
      <c r="Q117" s="24"/>
    </row>
    <row r="118" customHeight="1" spans="1:17">
      <c r="A118" s="8">
        <v>116</v>
      </c>
      <c r="B118" s="10" t="s">
        <v>277</v>
      </c>
      <c r="C118" s="10" t="s">
        <v>36</v>
      </c>
      <c r="D118" s="10" t="s">
        <v>269</v>
      </c>
      <c r="E118" s="10" t="s">
        <v>278</v>
      </c>
      <c r="F118" s="11"/>
      <c r="G118" s="10" t="s">
        <v>23</v>
      </c>
      <c r="H118" s="11">
        <v>0</v>
      </c>
      <c r="I118" s="20">
        <v>104.18</v>
      </c>
      <c r="J118" s="20">
        <v>69.4533333333333</v>
      </c>
      <c r="K118" s="20">
        <v>69.4533333333333</v>
      </c>
      <c r="L118" s="19">
        <f t="shared" si="3"/>
        <v>41.672</v>
      </c>
      <c r="M118" s="21">
        <v>68.6</v>
      </c>
      <c r="N118" s="19">
        <f t="shared" si="4"/>
        <v>27.44</v>
      </c>
      <c r="O118" s="19">
        <f t="shared" si="5"/>
        <v>69.112</v>
      </c>
      <c r="P118" s="9">
        <f>SUMPRODUCT(--($D$3:$D$425=D118),--($O$3:$O$425&gt;O118))+1</f>
        <v>5</v>
      </c>
      <c r="Q118" s="24"/>
    </row>
    <row r="119" customHeight="1" spans="1:17">
      <c r="A119" s="8">
        <v>117</v>
      </c>
      <c r="B119" s="10" t="s">
        <v>279</v>
      </c>
      <c r="C119" s="10" t="s">
        <v>36</v>
      </c>
      <c r="D119" s="10" t="s">
        <v>269</v>
      </c>
      <c r="E119" s="10" t="s">
        <v>280</v>
      </c>
      <c r="F119" s="11"/>
      <c r="G119" s="10" t="s">
        <v>23</v>
      </c>
      <c r="H119" s="11">
        <v>0</v>
      </c>
      <c r="I119" s="20">
        <v>97.9</v>
      </c>
      <c r="J119" s="20">
        <v>65.2666666666667</v>
      </c>
      <c r="K119" s="20">
        <v>65.2666666666667</v>
      </c>
      <c r="L119" s="19">
        <f t="shared" si="3"/>
        <v>39.16</v>
      </c>
      <c r="M119" s="21">
        <v>73.4</v>
      </c>
      <c r="N119" s="19">
        <f t="shared" si="4"/>
        <v>29.36</v>
      </c>
      <c r="O119" s="19">
        <f t="shared" si="5"/>
        <v>68.52</v>
      </c>
      <c r="P119" s="9">
        <f>SUMPRODUCT(--($D$3:$D$425=D119),--($O$3:$O$425&gt;O119))+1</f>
        <v>6</v>
      </c>
      <c r="Q119" s="24"/>
    </row>
    <row r="120" customHeight="1" spans="1:17">
      <c r="A120" s="8">
        <v>118</v>
      </c>
      <c r="B120" s="10" t="s">
        <v>281</v>
      </c>
      <c r="C120" s="10" t="s">
        <v>36</v>
      </c>
      <c r="D120" s="10" t="s">
        <v>269</v>
      </c>
      <c r="E120" s="10" t="s">
        <v>282</v>
      </c>
      <c r="F120" s="11"/>
      <c r="G120" s="10" t="s">
        <v>23</v>
      </c>
      <c r="H120" s="11">
        <v>0</v>
      </c>
      <c r="I120" s="20">
        <v>101.96</v>
      </c>
      <c r="J120" s="20">
        <v>67.9733333333333</v>
      </c>
      <c r="K120" s="20">
        <v>67.9733333333333</v>
      </c>
      <c r="L120" s="19">
        <f t="shared" si="3"/>
        <v>40.784</v>
      </c>
      <c r="M120" s="21">
        <v>68.8</v>
      </c>
      <c r="N120" s="19">
        <f t="shared" si="4"/>
        <v>27.52</v>
      </c>
      <c r="O120" s="19">
        <f t="shared" si="5"/>
        <v>68.304</v>
      </c>
      <c r="P120" s="9">
        <f>SUMPRODUCT(--($D$3:$D$425=D120),--($O$3:$O$425&gt;O120))+1</f>
        <v>7</v>
      </c>
      <c r="Q120" s="24"/>
    </row>
    <row r="121" customHeight="1" spans="1:17">
      <c r="A121" s="8">
        <v>119</v>
      </c>
      <c r="B121" s="10" t="s">
        <v>283</v>
      </c>
      <c r="C121" s="10" t="s">
        <v>19</v>
      </c>
      <c r="D121" s="10" t="s">
        <v>269</v>
      </c>
      <c r="E121" s="10" t="s">
        <v>284</v>
      </c>
      <c r="F121" s="11" t="s">
        <v>26</v>
      </c>
      <c r="G121" s="10" t="s">
        <v>27</v>
      </c>
      <c r="H121" s="11">
        <v>2</v>
      </c>
      <c r="I121" s="20">
        <v>93</v>
      </c>
      <c r="J121" s="20">
        <v>62</v>
      </c>
      <c r="K121" s="20">
        <v>64</v>
      </c>
      <c r="L121" s="19">
        <f t="shared" si="3"/>
        <v>38.4</v>
      </c>
      <c r="M121" s="21">
        <v>73.2</v>
      </c>
      <c r="N121" s="19">
        <f t="shared" si="4"/>
        <v>29.28</v>
      </c>
      <c r="O121" s="19">
        <f t="shared" si="5"/>
        <v>67.68</v>
      </c>
      <c r="P121" s="9">
        <f>SUMPRODUCT(--($D$3:$D$425=D121),--($O$3:$O$425&gt;O121))+1</f>
        <v>8</v>
      </c>
      <c r="Q121" s="24"/>
    </row>
    <row r="122" customHeight="1" spans="1:17">
      <c r="A122" s="8">
        <v>120</v>
      </c>
      <c r="B122" s="10" t="s">
        <v>285</v>
      </c>
      <c r="C122" s="10" t="s">
        <v>19</v>
      </c>
      <c r="D122" s="10" t="s">
        <v>269</v>
      </c>
      <c r="E122" s="10" t="s">
        <v>286</v>
      </c>
      <c r="F122" s="11"/>
      <c r="G122" s="10" t="s">
        <v>23</v>
      </c>
      <c r="H122" s="11">
        <v>0</v>
      </c>
      <c r="I122" s="20">
        <v>100.55</v>
      </c>
      <c r="J122" s="20">
        <v>67.0333333333333</v>
      </c>
      <c r="K122" s="20">
        <v>67.0333333333333</v>
      </c>
      <c r="L122" s="19">
        <f t="shared" si="3"/>
        <v>40.22</v>
      </c>
      <c r="M122" s="21">
        <v>68.4</v>
      </c>
      <c r="N122" s="19">
        <f t="shared" si="4"/>
        <v>27.36</v>
      </c>
      <c r="O122" s="19">
        <f t="shared" si="5"/>
        <v>67.58</v>
      </c>
      <c r="P122" s="9">
        <f>SUMPRODUCT(--($D$3:$D$425=D122),--($O$3:$O$425&gt;O122))+1</f>
        <v>9</v>
      </c>
      <c r="Q122" s="24"/>
    </row>
    <row r="123" customHeight="1" spans="1:17">
      <c r="A123" s="8">
        <v>121</v>
      </c>
      <c r="B123" s="10" t="s">
        <v>287</v>
      </c>
      <c r="C123" s="10" t="s">
        <v>36</v>
      </c>
      <c r="D123" s="10" t="s">
        <v>269</v>
      </c>
      <c r="E123" s="10" t="s">
        <v>288</v>
      </c>
      <c r="F123" s="11"/>
      <c r="G123" s="10" t="s">
        <v>23</v>
      </c>
      <c r="H123" s="11">
        <v>0</v>
      </c>
      <c r="I123" s="20">
        <v>100.42</v>
      </c>
      <c r="J123" s="20">
        <v>66.9466666666667</v>
      </c>
      <c r="K123" s="20">
        <v>66.9466666666667</v>
      </c>
      <c r="L123" s="19">
        <f t="shared" si="3"/>
        <v>40.168</v>
      </c>
      <c r="M123" s="21">
        <v>67.2</v>
      </c>
      <c r="N123" s="19">
        <f t="shared" si="4"/>
        <v>26.88</v>
      </c>
      <c r="O123" s="19">
        <f t="shared" si="5"/>
        <v>67.048</v>
      </c>
      <c r="P123" s="9">
        <f>SUMPRODUCT(--($D$3:$D$425=D123),--($O$3:$O$425&gt;O123))+1</f>
        <v>10</v>
      </c>
      <c r="Q123" s="24"/>
    </row>
    <row r="124" customHeight="1" spans="1:17">
      <c r="A124" s="8">
        <v>122</v>
      </c>
      <c r="B124" s="10" t="s">
        <v>289</v>
      </c>
      <c r="C124" s="10" t="s">
        <v>36</v>
      </c>
      <c r="D124" s="10" t="s">
        <v>269</v>
      </c>
      <c r="E124" s="10" t="s">
        <v>290</v>
      </c>
      <c r="F124" s="11"/>
      <c r="G124" s="10" t="s">
        <v>23</v>
      </c>
      <c r="H124" s="11">
        <v>0</v>
      </c>
      <c r="I124" s="20">
        <v>98.27</v>
      </c>
      <c r="J124" s="20">
        <v>65.5133333333333</v>
      </c>
      <c r="K124" s="20">
        <v>65.5133333333333</v>
      </c>
      <c r="L124" s="19">
        <f t="shared" si="3"/>
        <v>39.308</v>
      </c>
      <c r="M124" s="21">
        <v>68</v>
      </c>
      <c r="N124" s="19">
        <f t="shared" si="4"/>
        <v>27.2</v>
      </c>
      <c r="O124" s="19">
        <f t="shared" si="5"/>
        <v>66.508</v>
      </c>
      <c r="P124" s="9">
        <f>SUMPRODUCT(--($D$3:$D$425=D124),--($O$3:$O$425&gt;O124))+1</f>
        <v>11</v>
      </c>
      <c r="Q124" s="24"/>
    </row>
    <row r="125" customHeight="1" spans="1:17">
      <c r="A125" s="8">
        <v>123</v>
      </c>
      <c r="B125" s="10" t="s">
        <v>291</v>
      </c>
      <c r="C125" s="10" t="s">
        <v>36</v>
      </c>
      <c r="D125" s="10" t="s">
        <v>269</v>
      </c>
      <c r="E125" s="10" t="s">
        <v>292</v>
      </c>
      <c r="F125" s="11"/>
      <c r="G125" s="10" t="s">
        <v>23</v>
      </c>
      <c r="H125" s="11">
        <v>0</v>
      </c>
      <c r="I125" s="20">
        <v>95.29</v>
      </c>
      <c r="J125" s="20">
        <v>63.5266666666667</v>
      </c>
      <c r="K125" s="20">
        <v>63.5266666666667</v>
      </c>
      <c r="L125" s="19">
        <f t="shared" si="3"/>
        <v>38.116</v>
      </c>
      <c r="M125" s="21">
        <v>70.2</v>
      </c>
      <c r="N125" s="19">
        <f t="shared" si="4"/>
        <v>28.08</v>
      </c>
      <c r="O125" s="19">
        <f t="shared" si="5"/>
        <v>66.196</v>
      </c>
      <c r="P125" s="9">
        <f>SUMPRODUCT(--($D$3:$D$425=D125),--($O$3:$O$425&gt;O125))+1</f>
        <v>12</v>
      </c>
      <c r="Q125" s="24"/>
    </row>
    <row r="126" customHeight="1" spans="1:17">
      <c r="A126" s="8">
        <v>124</v>
      </c>
      <c r="B126" s="10" t="s">
        <v>293</v>
      </c>
      <c r="C126" s="10" t="s">
        <v>36</v>
      </c>
      <c r="D126" s="10" t="s">
        <v>269</v>
      </c>
      <c r="E126" s="10" t="s">
        <v>294</v>
      </c>
      <c r="F126" s="11"/>
      <c r="G126" s="10" t="s">
        <v>23</v>
      </c>
      <c r="H126" s="11">
        <v>0</v>
      </c>
      <c r="I126" s="20">
        <v>98.17</v>
      </c>
      <c r="J126" s="20">
        <v>65.4466666666667</v>
      </c>
      <c r="K126" s="20">
        <v>65.4466666666667</v>
      </c>
      <c r="L126" s="19">
        <f t="shared" si="3"/>
        <v>39.268</v>
      </c>
      <c r="M126" s="21">
        <v>66.2</v>
      </c>
      <c r="N126" s="19">
        <f t="shared" si="4"/>
        <v>26.48</v>
      </c>
      <c r="O126" s="19">
        <f t="shared" si="5"/>
        <v>65.748</v>
      </c>
      <c r="P126" s="9">
        <f>SUMPRODUCT(--($D$3:$D$425=D126),--($O$3:$O$425&gt;O126))+1</f>
        <v>13</v>
      </c>
      <c r="Q126" s="24"/>
    </row>
    <row r="127" customHeight="1" spans="1:17">
      <c r="A127" s="8">
        <v>125</v>
      </c>
      <c r="B127" s="10" t="s">
        <v>277</v>
      </c>
      <c r="C127" s="10" t="s">
        <v>36</v>
      </c>
      <c r="D127" s="10" t="s">
        <v>269</v>
      </c>
      <c r="E127" s="10" t="s">
        <v>295</v>
      </c>
      <c r="F127" s="11"/>
      <c r="G127" s="10" t="s">
        <v>23</v>
      </c>
      <c r="H127" s="11">
        <v>0</v>
      </c>
      <c r="I127" s="20">
        <v>97.92</v>
      </c>
      <c r="J127" s="20">
        <v>65.28</v>
      </c>
      <c r="K127" s="20">
        <v>65.28</v>
      </c>
      <c r="L127" s="19">
        <f t="shared" si="3"/>
        <v>39.168</v>
      </c>
      <c r="M127" s="21">
        <v>65.4</v>
      </c>
      <c r="N127" s="19">
        <f t="shared" si="4"/>
        <v>26.16</v>
      </c>
      <c r="O127" s="19">
        <f t="shared" si="5"/>
        <v>65.328</v>
      </c>
      <c r="P127" s="9">
        <f>SUMPRODUCT(--($D$3:$D$425=D127),--($O$3:$O$425&gt;O127))+1</f>
        <v>14</v>
      </c>
      <c r="Q127" s="24"/>
    </row>
    <row r="128" customHeight="1" spans="1:17">
      <c r="A128" s="8">
        <v>126</v>
      </c>
      <c r="B128" s="30" t="s">
        <v>296</v>
      </c>
      <c r="C128" s="30" t="s">
        <v>36</v>
      </c>
      <c r="D128" s="10" t="s">
        <v>269</v>
      </c>
      <c r="E128" s="10" t="s">
        <v>297</v>
      </c>
      <c r="F128" s="11" t="s">
        <v>26</v>
      </c>
      <c r="G128" s="10" t="s">
        <v>27</v>
      </c>
      <c r="H128" s="11">
        <v>2</v>
      </c>
      <c r="I128" s="20">
        <v>96.96</v>
      </c>
      <c r="J128" s="20">
        <v>64.64</v>
      </c>
      <c r="K128" s="20">
        <v>66.64</v>
      </c>
      <c r="L128" s="19">
        <f t="shared" si="3"/>
        <v>39.984</v>
      </c>
      <c r="M128" s="21">
        <v>61</v>
      </c>
      <c r="N128" s="19">
        <f t="shared" si="4"/>
        <v>24.4</v>
      </c>
      <c r="O128" s="19">
        <f t="shared" si="5"/>
        <v>64.384</v>
      </c>
      <c r="P128" s="9">
        <f>SUMPRODUCT(--($D$3:$D$425=D128),--($O$3:$O$425&gt;O128))+1</f>
        <v>15</v>
      </c>
      <c r="Q128" s="24"/>
    </row>
    <row r="129" customHeight="1" spans="1:17">
      <c r="A129" s="8">
        <v>127</v>
      </c>
      <c r="B129" s="9" t="s">
        <v>298</v>
      </c>
      <c r="C129" s="9" t="s">
        <v>19</v>
      </c>
      <c r="D129" s="13" t="s">
        <v>299</v>
      </c>
      <c r="E129" s="53" t="s">
        <v>300</v>
      </c>
      <c r="F129" s="9" t="s">
        <v>26</v>
      </c>
      <c r="G129" s="9" t="s">
        <v>27</v>
      </c>
      <c r="H129" s="9">
        <v>2</v>
      </c>
      <c r="I129" s="22">
        <v>109.18</v>
      </c>
      <c r="J129" s="22">
        <v>72.7866666666667</v>
      </c>
      <c r="K129" s="22">
        <v>74.7866666666667</v>
      </c>
      <c r="L129" s="19">
        <f t="shared" si="3"/>
        <v>44.872</v>
      </c>
      <c r="M129" s="19">
        <v>72.2</v>
      </c>
      <c r="N129" s="19">
        <f t="shared" si="4"/>
        <v>28.88</v>
      </c>
      <c r="O129" s="19">
        <f t="shared" si="5"/>
        <v>73.752</v>
      </c>
      <c r="P129" s="9">
        <f>SUMPRODUCT(--($D$3:$D$425=D129),--($O$3:$O$425&gt;O129))+1</f>
        <v>1</v>
      </c>
      <c r="Q129" s="24"/>
    </row>
    <row r="130" customHeight="1" spans="1:17">
      <c r="A130" s="8">
        <v>128</v>
      </c>
      <c r="B130" s="9" t="s">
        <v>301</v>
      </c>
      <c r="C130" s="9" t="s">
        <v>19</v>
      </c>
      <c r="D130" s="13" t="s">
        <v>299</v>
      </c>
      <c r="E130" s="53" t="s">
        <v>302</v>
      </c>
      <c r="F130" s="9" t="s">
        <v>22</v>
      </c>
      <c r="G130" s="9" t="s">
        <v>23</v>
      </c>
      <c r="H130" s="9">
        <v>0</v>
      </c>
      <c r="I130" s="22">
        <v>110.36</v>
      </c>
      <c r="J130" s="22">
        <v>73.5733333333333</v>
      </c>
      <c r="K130" s="22">
        <v>73.5733333333333</v>
      </c>
      <c r="L130" s="19">
        <f t="shared" si="3"/>
        <v>44.144</v>
      </c>
      <c r="M130" s="19">
        <v>73.6</v>
      </c>
      <c r="N130" s="19">
        <f t="shared" si="4"/>
        <v>29.44</v>
      </c>
      <c r="O130" s="19">
        <f t="shared" si="5"/>
        <v>73.584</v>
      </c>
      <c r="P130" s="9">
        <f>SUMPRODUCT(--($D$3:$D$425=D130),--($O$3:$O$425&gt;O130))+1</f>
        <v>2</v>
      </c>
      <c r="Q130" s="24"/>
    </row>
    <row r="131" customHeight="1" spans="1:17">
      <c r="A131" s="8">
        <v>129</v>
      </c>
      <c r="B131" s="9" t="s">
        <v>303</v>
      </c>
      <c r="C131" s="9" t="s">
        <v>19</v>
      </c>
      <c r="D131" s="13" t="s">
        <v>299</v>
      </c>
      <c r="E131" s="53" t="s">
        <v>304</v>
      </c>
      <c r="F131" s="9" t="s">
        <v>26</v>
      </c>
      <c r="G131" s="9" t="s">
        <v>27</v>
      </c>
      <c r="H131" s="9">
        <v>2</v>
      </c>
      <c r="I131" s="22">
        <v>107</v>
      </c>
      <c r="J131" s="22">
        <v>71.3333333333333</v>
      </c>
      <c r="K131" s="22">
        <v>73.3333333333333</v>
      </c>
      <c r="L131" s="19">
        <f t="shared" ref="L131:L194" si="6">K131*0.6</f>
        <v>44</v>
      </c>
      <c r="M131" s="19">
        <v>68.6</v>
      </c>
      <c r="N131" s="19">
        <f t="shared" ref="N131:N194" si="7">M131*0.4</f>
        <v>27.44</v>
      </c>
      <c r="O131" s="19">
        <f t="shared" ref="O131:O194" si="8">L131+N131</f>
        <v>71.44</v>
      </c>
      <c r="P131" s="9">
        <f>SUMPRODUCT(--($D$3:$D$425=D131),--($O$3:$O$425&gt;O131))+1</f>
        <v>3</v>
      </c>
      <c r="Q131" s="24"/>
    </row>
    <row r="132" customHeight="1" spans="1:17">
      <c r="A132" s="8">
        <v>130</v>
      </c>
      <c r="B132" s="9" t="s">
        <v>305</v>
      </c>
      <c r="C132" s="9" t="s">
        <v>19</v>
      </c>
      <c r="D132" s="13" t="s">
        <v>306</v>
      </c>
      <c r="E132" s="53" t="s">
        <v>307</v>
      </c>
      <c r="F132" s="9" t="s">
        <v>22</v>
      </c>
      <c r="G132" s="9" t="s">
        <v>23</v>
      </c>
      <c r="H132" s="9">
        <v>0</v>
      </c>
      <c r="I132" s="22">
        <v>116.05</v>
      </c>
      <c r="J132" s="22">
        <v>77.3666666666667</v>
      </c>
      <c r="K132" s="22">
        <v>77.3666666666667</v>
      </c>
      <c r="L132" s="19">
        <f t="shared" si="6"/>
        <v>46.42</v>
      </c>
      <c r="M132" s="19">
        <v>76.7</v>
      </c>
      <c r="N132" s="19">
        <f t="shared" si="7"/>
        <v>30.68</v>
      </c>
      <c r="O132" s="19">
        <f t="shared" si="8"/>
        <v>77.1</v>
      </c>
      <c r="P132" s="9">
        <f>SUMPRODUCT(--($D$3:$D$425=D132),--($O$3:$O$425&gt;O132))+1</f>
        <v>1</v>
      </c>
      <c r="Q132" s="24"/>
    </row>
    <row r="133" customHeight="1" spans="1:17">
      <c r="A133" s="8">
        <v>131</v>
      </c>
      <c r="B133" s="9" t="s">
        <v>308</v>
      </c>
      <c r="C133" s="9" t="s">
        <v>36</v>
      </c>
      <c r="D133" s="13" t="s">
        <v>306</v>
      </c>
      <c r="E133" s="53" t="s">
        <v>309</v>
      </c>
      <c r="F133" s="9" t="s">
        <v>22</v>
      </c>
      <c r="G133" s="9" t="s">
        <v>23</v>
      </c>
      <c r="H133" s="9">
        <v>0</v>
      </c>
      <c r="I133" s="22">
        <v>108.65</v>
      </c>
      <c r="J133" s="22">
        <v>72.4333333333333</v>
      </c>
      <c r="K133" s="22">
        <v>72.4333333333333</v>
      </c>
      <c r="L133" s="19">
        <f t="shared" si="6"/>
        <v>43.46</v>
      </c>
      <c r="M133" s="19">
        <v>78.8</v>
      </c>
      <c r="N133" s="19">
        <f t="shared" si="7"/>
        <v>31.52</v>
      </c>
      <c r="O133" s="19">
        <f t="shared" si="8"/>
        <v>74.98</v>
      </c>
      <c r="P133" s="9">
        <f>SUMPRODUCT(--($D$3:$D$425=D133),--($O$3:$O$425&gt;O133))+1</f>
        <v>2</v>
      </c>
      <c r="Q133" s="24"/>
    </row>
    <row r="134" customHeight="1" spans="1:17">
      <c r="A134" s="8">
        <v>132</v>
      </c>
      <c r="B134" s="9" t="s">
        <v>310</v>
      </c>
      <c r="C134" s="9" t="s">
        <v>19</v>
      </c>
      <c r="D134" s="13" t="s">
        <v>306</v>
      </c>
      <c r="E134" s="53" t="s">
        <v>311</v>
      </c>
      <c r="F134" s="9" t="s">
        <v>26</v>
      </c>
      <c r="G134" s="9" t="s">
        <v>27</v>
      </c>
      <c r="H134" s="9">
        <v>2</v>
      </c>
      <c r="I134" s="22">
        <v>107.62</v>
      </c>
      <c r="J134" s="22">
        <v>71.7466666666667</v>
      </c>
      <c r="K134" s="22">
        <v>73.7466666666667</v>
      </c>
      <c r="L134" s="19">
        <f t="shared" si="6"/>
        <v>44.248</v>
      </c>
      <c r="M134" s="19">
        <v>75</v>
      </c>
      <c r="N134" s="19">
        <f t="shared" si="7"/>
        <v>30</v>
      </c>
      <c r="O134" s="19">
        <f t="shared" si="8"/>
        <v>74.248</v>
      </c>
      <c r="P134" s="9">
        <f>SUMPRODUCT(--($D$3:$D$425=D134),--($O$3:$O$425&gt;O134))+1</f>
        <v>3</v>
      </c>
      <c r="Q134" s="24"/>
    </row>
    <row r="135" customHeight="1" spans="1:17">
      <c r="A135" s="8">
        <v>133</v>
      </c>
      <c r="B135" s="35" t="s">
        <v>312</v>
      </c>
      <c r="C135" s="35" t="s">
        <v>36</v>
      </c>
      <c r="D135" s="36" t="s">
        <v>313</v>
      </c>
      <c r="E135" s="57" t="s">
        <v>314</v>
      </c>
      <c r="F135" s="35" t="s">
        <v>26</v>
      </c>
      <c r="G135" s="35" t="s">
        <v>207</v>
      </c>
      <c r="H135" s="35">
        <v>10</v>
      </c>
      <c r="I135" s="40">
        <v>104.51</v>
      </c>
      <c r="J135" s="40">
        <v>69.6733333333333</v>
      </c>
      <c r="K135" s="40">
        <v>79.6733333333333</v>
      </c>
      <c r="L135" s="19">
        <f t="shared" si="6"/>
        <v>47.804</v>
      </c>
      <c r="M135" s="41">
        <v>77.2</v>
      </c>
      <c r="N135" s="19">
        <f t="shared" si="7"/>
        <v>30.88</v>
      </c>
      <c r="O135" s="19">
        <f t="shared" si="8"/>
        <v>78.684</v>
      </c>
      <c r="P135" s="9">
        <f>SUMPRODUCT(--($D$3:$D$425=D135),--($O$3:$O$425&gt;O135))+1</f>
        <v>1</v>
      </c>
      <c r="Q135" s="24"/>
    </row>
    <row r="136" customHeight="1" spans="1:17">
      <c r="A136" s="8">
        <v>134</v>
      </c>
      <c r="B136" s="35" t="s">
        <v>315</v>
      </c>
      <c r="C136" s="35" t="s">
        <v>36</v>
      </c>
      <c r="D136" s="36" t="s">
        <v>313</v>
      </c>
      <c r="E136" s="57" t="s">
        <v>316</v>
      </c>
      <c r="F136" s="35" t="s">
        <v>26</v>
      </c>
      <c r="G136" s="35" t="s">
        <v>27</v>
      </c>
      <c r="H136" s="35">
        <v>2</v>
      </c>
      <c r="I136" s="40">
        <v>111.26</v>
      </c>
      <c r="J136" s="40">
        <f>I136/1.5</f>
        <v>74.1733333333333</v>
      </c>
      <c r="K136" s="40">
        <f>H136+J136</f>
        <v>76.1733333333333</v>
      </c>
      <c r="L136" s="19">
        <f t="shared" si="6"/>
        <v>45.704</v>
      </c>
      <c r="M136" s="41">
        <v>78.8</v>
      </c>
      <c r="N136" s="19">
        <f t="shared" si="7"/>
        <v>31.52</v>
      </c>
      <c r="O136" s="19">
        <f t="shared" si="8"/>
        <v>77.224</v>
      </c>
      <c r="P136" s="9">
        <f>SUMPRODUCT(--($D$3:$D$425=D136),--($O$3:$O$425&gt;O136))+1</f>
        <v>2</v>
      </c>
      <c r="Q136" s="24"/>
    </row>
    <row r="137" customHeight="1" spans="1:17">
      <c r="A137" s="8">
        <v>135</v>
      </c>
      <c r="B137" s="35" t="s">
        <v>317</v>
      </c>
      <c r="C137" s="35" t="s">
        <v>36</v>
      </c>
      <c r="D137" s="36" t="s">
        <v>313</v>
      </c>
      <c r="E137" s="57" t="s">
        <v>318</v>
      </c>
      <c r="F137" s="35" t="s">
        <v>23</v>
      </c>
      <c r="G137" s="35" t="s">
        <v>23</v>
      </c>
      <c r="H137" s="35" t="s">
        <v>23</v>
      </c>
      <c r="I137" s="40">
        <v>114.46</v>
      </c>
      <c r="J137" s="40">
        <v>76.3066666666667</v>
      </c>
      <c r="K137" s="40">
        <v>76.3066666666667</v>
      </c>
      <c r="L137" s="19">
        <f t="shared" si="6"/>
        <v>45.784</v>
      </c>
      <c r="M137" s="41">
        <v>69.6</v>
      </c>
      <c r="N137" s="19">
        <f t="shared" si="7"/>
        <v>27.84</v>
      </c>
      <c r="O137" s="19">
        <f t="shared" si="8"/>
        <v>73.624</v>
      </c>
      <c r="P137" s="9">
        <f>SUMPRODUCT(--($D$3:$D$425=D137),--($O$3:$O$425&gt;O137))+1</f>
        <v>3</v>
      </c>
      <c r="Q137" s="24"/>
    </row>
    <row r="138" customHeight="1" spans="1:17">
      <c r="A138" s="8">
        <v>136</v>
      </c>
      <c r="B138" s="9" t="s">
        <v>319</v>
      </c>
      <c r="C138" s="9" t="s">
        <v>36</v>
      </c>
      <c r="D138" s="9" t="s">
        <v>320</v>
      </c>
      <c r="E138" s="8" t="s">
        <v>321</v>
      </c>
      <c r="F138" s="8" t="s">
        <v>26</v>
      </c>
      <c r="G138" s="8" t="s">
        <v>27</v>
      </c>
      <c r="H138" s="8">
        <v>2</v>
      </c>
      <c r="I138" s="18">
        <v>108.43</v>
      </c>
      <c r="J138" s="18">
        <v>72.2866666666667</v>
      </c>
      <c r="K138" s="18">
        <v>74.2866666666667</v>
      </c>
      <c r="L138" s="19">
        <f t="shared" si="6"/>
        <v>44.572</v>
      </c>
      <c r="M138" s="19">
        <v>73.2</v>
      </c>
      <c r="N138" s="19">
        <f t="shared" si="7"/>
        <v>29.28</v>
      </c>
      <c r="O138" s="19">
        <f t="shared" si="8"/>
        <v>73.852</v>
      </c>
      <c r="P138" s="9">
        <f>SUMPRODUCT(--($D$3:$D$425=D138),--($O$3:$O$425&gt;O138))+1</f>
        <v>1</v>
      </c>
      <c r="Q138" s="24"/>
    </row>
    <row r="139" customHeight="1" spans="1:17">
      <c r="A139" s="8">
        <v>137</v>
      </c>
      <c r="B139" s="9" t="s">
        <v>322</v>
      </c>
      <c r="C139" s="9" t="s">
        <v>19</v>
      </c>
      <c r="D139" s="9" t="s">
        <v>320</v>
      </c>
      <c r="E139" s="8" t="s">
        <v>323</v>
      </c>
      <c r="F139" s="8" t="s">
        <v>22</v>
      </c>
      <c r="G139" s="8"/>
      <c r="H139" s="8"/>
      <c r="I139" s="18">
        <v>113.91</v>
      </c>
      <c r="J139" s="18">
        <v>75.94</v>
      </c>
      <c r="K139" s="18">
        <v>75.94</v>
      </c>
      <c r="L139" s="19">
        <f t="shared" si="6"/>
        <v>45.564</v>
      </c>
      <c r="M139" s="19">
        <v>70.2</v>
      </c>
      <c r="N139" s="19">
        <f t="shared" si="7"/>
        <v>28.08</v>
      </c>
      <c r="O139" s="19">
        <f t="shared" si="8"/>
        <v>73.644</v>
      </c>
      <c r="P139" s="9">
        <f>SUMPRODUCT(--($D$3:$D$425=D139),--($O$3:$O$425&gt;O139))+1</f>
        <v>2</v>
      </c>
      <c r="Q139" s="24"/>
    </row>
    <row r="140" customHeight="1" spans="1:17">
      <c r="A140" s="8">
        <v>138</v>
      </c>
      <c r="B140" s="9" t="s">
        <v>324</v>
      </c>
      <c r="C140" s="9" t="s">
        <v>19</v>
      </c>
      <c r="D140" s="9" t="s">
        <v>320</v>
      </c>
      <c r="E140" s="8" t="s">
        <v>325</v>
      </c>
      <c r="F140" s="8" t="s">
        <v>26</v>
      </c>
      <c r="G140" s="8" t="s">
        <v>27</v>
      </c>
      <c r="H140" s="8">
        <v>2</v>
      </c>
      <c r="I140" s="18">
        <v>109.9</v>
      </c>
      <c r="J140" s="18">
        <v>73.2666666666667</v>
      </c>
      <c r="K140" s="18">
        <v>75.2666666666667</v>
      </c>
      <c r="L140" s="19">
        <f t="shared" si="6"/>
        <v>45.16</v>
      </c>
      <c r="M140" s="19">
        <v>69.8</v>
      </c>
      <c r="N140" s="19">
        <f t="shared" si="7"/>
        <v>27.92</v>
      </c>
      <c r="O140" s="19">
        <f t="shared" si="8"/>
        <v>73.08</v>
      </c>
      <c r="P140" s="9">
        <f>SUMPRODUCT(--($D$3:$D$425=D140),--($O$3:$O$425&gt;O140))+1</f>
        <v>3</v>
      </c>
      <c r="Q140" s="24"/>
    </row>
    <row r="141" customHeight="1" spans="1:17">
      <c r="A141" s="8">
        <v>139</v>
      </c>
      <c r="B141" s="9" t="s">
        <v>326</v>
      </c>
      <c r="C141" s="9" t="s">
        <v>19</v>
      </c>
      <c r="D141" s="9" t="s">
        <v>327</v>
      </c>
      <c r="E141" s="8" t="s">
        <v>328</v>
      </c>
      <c r="F141" s="8" t="s">
        <v>22</v>
      </c>
      <c r="G141" s="8"/>
      <c r="H141" s="8"/>
      <c r="I141" s="18">
        <v>116.07</v>
      </c>
      <c r="J141" s="18">
        <v>77.38</v>
      </c>
      <c r="K141" s="18">
        <v>77.38</v>
      </c>
      <c r="L141" s="19">
        <f t="shared" si="6"/>
        <v>46.428</v>
      </c>
      <c r="M141" s="19">
        <v>78.2</v>
      </c>
      <c r="N141" s="19">
        <f t="shared" si="7"/>
        <v>31.28</v>
      </c>
      <c r="O141" s="19">
        <f t="shared" si="8"/>
        <v>77.708</v>
      </c>
      <c r="P141" s="9">
        <f>SUMPRODUCT(--($D$3:$D$425=D141),--($O$3:$O$425&gt;O141))+1</f>
        <v>1</v>
      </c>
      <c r="Q141" s="24"/>
    </row>
    <row r="142" customHeight="1" spans="1:17">
      <c r="A142" s="8">
        <v>140</v>
      </c>
      <c r="B142" s="9" t="s">
        <v>329</v>
      </c>
      <c r="C142" s="9" t="s">
        <v>36</v>
      </c>
      <c r="D142" s="9" t="s">
        <v>327</v>
      </c>
      <c r="E142" s="8" t="s">
        <v>330</v>
      </c>
      <c r="F142" s="8" t="s">
        <v>22</v>
      </c>
      <c r="G142" s="8"/>
      <c r="H142" s="8"/>
      <c r="I142" s="18">
        <v>111.26</v>
      </c>
      <c r="J142" s="18">
        <v>74.1733333333333</v>
      </c>
      <c r="K142" s="18">
        <v>74.1733333333333</v>
      </c>
      <c r="L142" s="19">
        <f t="shared" si="6"/>
        <v>44.504</v>
      </c>
      <c r="M142" s="19">
        <v>74.6</v>
      </c>
      <c r="N142" s="19">
        <f t="shared" si="7"/>
        <v>29.84</v>
      </c>
      <c r="O142" s="19">
        <f t="shared" si="8"/>
        <v>74.344</v>
      </c>
      <c r="P142" s="9">
        <f>SUMPRODUCT(--($D$3:$D$425=D142),--($O$3:$O$425&gt;O142))+1</f>
        <v>2</v>
      </c>
      <c r="Q142" s="24"/>
    </row>
    <row r="143" customHeight="1" spans="1:17">
      <c r="A143" s="8">
        <v>141</v>
      </c>
      <c r="B143" s="9" t="s">
        <v>331</v>
      </c>
      <c r="C143" s="9" t="s">
        <v>36</v>
      </c>
      <c r="D143" s="9" t="s">
        <v>327</v>
      </c>
      <c r="E143" s="8" t="s">
        <v>332</v>
      </c>
      <c r="F143" s="8" t="s">
        <v>26</v>
      </c>
      <c r="G143" s="8" t="s">
        <v>27</v>
      </c>
      <c r="H143" s="8">
        <v>2</v>
      </c>
      <c r="I143" s="18">
        <v>112.7</v>
      </c>
      <c r="J143" s="18">
        <v>75.1333333333333</v>
      </c>
      <c r="K143" s="18">
        <v>77.1333333333333</v>
      </c>
      <c r="L143" s="19">
        <f t="shared" si="6"/>
        <v>46.28</v>
      </c>
      <c r="M143" s="19">
        <v>0</v>
      </c>
      <c r="N143" s="19">
        <f t="shared" si="7"/>
        <v>0</v>
      </c>
      <c r="O143" s="19">
        <f t="shared" si="8"/>
        <v>46.28</v>
      </c>
      <c r="P143" s="9">
        <f>SUMPRODUCT(--($D$3:$D$425=D143),--($O$3:$O$425&gt;O143))+1</f>
        <v>3</v>
      </c>
      <c r="Q143" s="24" t="s">
        <v>149</v>
      </c>
    </row>
    <row r="144" customHeight="1" spans="1:17">
      <c r="A144" s="8">
        <v>142</v>
      </c>
      <c r="B144" s="9" t="s">
        <v>333</v>
      </c>
      <c r="C144" s="9" t="s">
        <v>19</v>
      </c>
      <c r="D144" s="9" t="s">
        <v>334</v>
      </c>
      <c r="E144" s="8" t="s">
        <v>335</v>
      </c>
      <c r="F144" s="8" t="s">
        <v>26</v>
      </c>
      <c r="G144" s="8" t="s">
        <v>27</v>
      </c>
      <c r="H144" s="8">
        <v>2</v>
      </c>
      <c r="I144" s="18">
        <v>111.72</v>
      </c>
      <c r="J144" s="18">
        <v>74.48</v>
      </c>
      <c r="K144" s="18">
        <v>76.48</v>
      </c>
      <c r="L144" s="19">
        <f t="shared" si="6"/>
        <v>45.888</v>
      </c>
      <c r="M144" s="19">
        <v>83.5</v>
      </c>
      <c r="N144" s="19">
        <f t="shared" si="7"/>
        <v>33.4</v>
      </c>
      <c r="O144" s="19">
        <f t="shared" si="8"/>
        <v>79.288</v>
      </c>
      <c r="P144" s="9">
        <f>SUMPRODUCT(--($D$3:$D$425=D144),--($O$3:$O$425&gt;O144))+1</f>
        <v>1</v>
      </c>
      <c r="Q144" s="24"/>
    </row>
    <row r="145" customHeight="1" spans="1:17">
      <c r="A145" s="8">
        <v>143</v>
      </c>
      <c r="B145" s="9" t="s">
        <v>336</v>
      </c>
      <c r="C145" s="9" t="s">
        <v>36</v>
      </c>
      <c r="D145" s="9" t="s">
        <v>334</v>
      </c>
      <c r="E145" s="8" t="s">
        <v>337</v>
      </c>
      <c r="F145" s="8" t="s">
        <v>22</v>
      </c>
      <c r="G145" s="37"/>
      <c r="H145" s="37"/>
      <c r="I145" s="18">
        <v>110.34</v>
      </c>
      <c r="J145" s="18">
        <v>73.56</v>
      </c>
      <c r="K145" s="18">
        <v>73.56</v>
      </c>
      <c r="L145" s="19">
        <f t="shared" si="6"/>
        <v>44.136</v>
      </c>
      <c r="M145" s="19">
        <v>77.7</v>
      </c>
      <c r="N145" s="19">
        <f t="shared" si="7"/>
        <v>31.08</v>
      </c>
      <c r="O145" s="19">
        <f t="shared" si="8"/>
        <v>75.216</v>
      </c>
      <c r="P145" s="9">
        <f>SUMPRODUCT(--($D$3:$D$425=D145),--($O$3:$O$425&gt;O145))+1</f>
        <v>2</v>
      </c>
      <c r="Q145" s="24"/>
    </row>
    <row r="146" customHeight="1" spans="1:17">
      <c r="A146" s="8">
        <v>144</v>
      </c>
      <c r="B146" s="9" t="s">
        <v>338</v>
      </c>
      <c r="C146" s="9" t="s">
        <v>36</v>
      </c>
      <c r="D146" s="9" t="s">
        <v>334</v>
      </c>
      <c r="E146" s="8" t="s">
        <v>339</v>
      </c>
      <c r="F146" s="8" t="s">
        <v>26</v>
      </c>
      <c r="G146" s="8" t="s">
        <v>27</v>
      </c>
      <c r="H146" s="8">
        <v>2</v>
      </c>
      <c r="I146" s="18">
        <v>108.92</v>
      </c>
      <c r="J146" s="18">
        <v>72.6133333333333</v>
      </c>
      <c r="K146" s="18">
        <v>74.6133333333333</v>
      </c>
      <c r="L146" s="19">
        <f t="shared" si="6"/>
        <v>44.768</v>
      </c>
      <c r="M146" s="19">
        <v>64.8</v>
      </c>
      <c r="N146" s="19">
        <f t="shared" si="7"/>
        <v>25.92</v>
      </c>
      <c r="O146" s="19">
        <f t="shared" si="8"/>
        <v>70.688</v>
      </c>
      <c r="P146" s="9">
        <f>SUMPRODUCT(--($D$3:$D$425=D146),--($O$3:$O$425&gt;O146))+1</f>
        <v>3</v>
      </c>
      <c r="Q146" s="24"/>
    </row>
    <row r="147" customHeight="1" spans="1:17">
      <c r="A147" s="8">
        <v>145</v>
      </c>
      <c r="B147" s="38" t="s">
        <v>340</v>
      </c>
      <c r="C147" s="38" t="s">
        <v>19</v>
      </c>
      <c r="D147" s="39" t="s">
        <v>341</v>
      </c>
      <c r="E147" s="58" t="s">
        <v>342</v>
      </c>
      <c r="F147" s="38" t="s">
        <v>26</v>
      </c>
      <c r="G147" s="38" t="s">
        <v>27</v>
      </c>
      <c r="H147" s="38">
        <v>2</v>
      </c>
      <c r="I147" s="38">
        <v>112.18</v>
      </c>
      <c r="J147" s="38">
        <v>74.79</v>
      </c>
      <c r="K147" s="38">
        <v>76.79</v>
      </c>
      <c r="L147" s="19">
        <f t="shared" si="6"/>
        <v>46.074</v>
      </c>
      <c r="M147" s="42">
        <v>73.8</v>
      </c>
      <c r="N147" s="19">
        <f t="shared" si="7"/>
        <v>29.52</v>
      </c>
      <c r="O147" s="19">
        <f t="shared" si="8"/>
        <v>75.594</v>
      </c>
      <c r="P147" s="9">
        <f>SUMPRODUCT(--($D$3:$D$425=D147),--($O$3:$O$425&gt;O147))+1</f>
        <v>1</v>
      </c>
      <c r="Q147" s="24"/>
    </row>
    <row r="148" customHeight="1" spans="1:17">
      <c r="A148" s="8">
        <v>146</v>
      </c>
      <c r="B148" s="38" t="s">
        <v>343</v>
      </c>
      <c r="C148" s="38" t="s">
        <v>36</v>
      </c>
      <c r="D148" s="39" t="s">
        <v>341</v>
      </c>
      <c r="E148" s="58" t="s">
        <v>344</v>
      </c>
      <c r="F148" s="38" t="s">
        <v>26</v>
      </c>
      <c r="G148" s="38" t="s">
        <v>27</v>
      </c>
      <c r="H148" s="38">
        <v>2</v>
      </c>
      <c r="I148" s="38">
        <v>104.24</v>
      </c>
      <c r="J148" s="38">
        <v>69.49</v>
      </c>
      <c r="K148" s="38">
        <v>71.49</v>
      </c>
      <c r="L148" s="19">
        <f t="shared" si="6"/>
        <v>42.894</v>
      </c>
      <c r="M148" s="42">
        <v>76</v>
      </c>
      <c r="N148" s="19">
        <f t="shared" si="7"/>
        <v>30.4</v>
      </c>
      <c r="O148" s="19">
        <f t="shared" si="8"/>
        <v>73.294</v>
      </c>
      <c r="P148" s="9">
        <f>SUMPRODUCT(--($D$3:$D$425=D148),--($O$3:$O$425&gt;O148))+1</f>
        <v>2</v>
      </c>
      <c r="Q148" s="24"/>
    </row>
    <row r="149" customHeight="1" spans="1:17">
      <c r="A149" s="8">
        <v>147</v>
      </c>
      <c r="B149" s="38" t="s">
        <v>345</v>
      </c>
      <c r="C149" s="38" t="s">
        <v>36</v>
      </c>
      <c r="D149" s="39" t="s">
        <v>341</v>
      </c>
      <c r="E149" s="58" t="s">
        <v>346</v>
      </c>
      <c r="F149" s="38" t="s">
        <v>22</v>
      </c>
      <c r="G149" s="38" t="s">
        <v>23</v>
      </c>
      <c r="H149" s="38">
        <v>0</v>
      </c>
      <c r="I149" s="38">
        <v>108.6</v>
      </c>
      <c r="J149" s="38">
        <v>72.4</v>
      </c>
      <c r="K149" s="38">
        <v>72.4</v>
      </c>
      <c r="L149" s="19">
        <f t="shared" si="6"/>
        <v>43.44</v>
      </c>
      <c r="M149" s="42">
        <v>66.6</v>
      </c>
      <c r="N149" s="19">
        <f t="shared" si="7"/>
        <v>26.64</v>
      </c>
      <c r="O149" s="19">
        <f t="shared" si="8"/>
        <v>70.08</v>
      </c>
      <c r="P149" s="9">
        <f>SUMPRODUCT(--($D$3:$D$425=D149),--($O$3:$O$425&gt;O149))+1</f>
        <v>3</v>
      </c>
      <c r="Q149" s="24"/>
    </row>
    <row r="150" customHeight="1" spans="1:17">
      <c r="A150" s="8">
        <v>148</v>
      </c>
      <c r="B150" s="38" t="s">
        <v>347</v>
      </c>
      <c r="C150" s="38" t="s">
        <v>19</v>
      </c>
      <c r="D150" s="39" t="s">
        <v>348</v>
      </c>
      <c r="E150" s="58" t="s">
        <v>349</v>
      </c>
      <c r="F150" s="38" t="s">
        <v>26</v>
      </c>
      <c r="G150" s="38" t="s">
        <v>27</v>
      </c>
      <c r="H150" s="38">
        <v>2</v>
      </c>
      <c r="I150" s="38">
        <v>108</v>
      </c>
      <c r="J150" s="38">
        <v>72</v>
      </c>
      <c r="K150" s="38">
        <v>74</v>
      </c>
      <c r="L150" s="19">
        <f t="shared" si="6"/>
        <v>44.4</v>
      </c>
      <c r="M150" s="42">
        <v>79.4</v>
      </c>
      <c r="N150" s="19">
        <f t="shared" si="7"/>
        <v>31.76</v>
      </c>
      <c r="O150" s="19">
        <f t="shared" si="8"/>
        <v>76.16</v>
      </c>
      <c r="P150" s="43">
        <f>SUMPRODUCT(--($D$3:$D$425=D150),--($O$3:$O$425&gt;O150))+1</f>
        <v>1</v>
      </c>
      <c r="Q150" s="24"/>
    </row>
    <row r="151" customHeight="1" spans="1:17">
      <c r="A151" s="8">
        <v>149</v>
      </c>
      <c r="B151" s="38" t="s">
        <v>350</v>
      </c>
      <c r="C151" s="38" t="s">
        <v>36</v>
      </c>
      <c r="D151" s="39" t="s">
        <v>348</v>
      </c>
      <c r="E151" s="58" t="s">
        <v>351</v>
      </c>
      <c r="F151" s="38" t="s">
        <v>26</v>
      </c>
      <c r="G151" s="38" t="s">
        <v>27</v>
      </c>
      <c r="H151" s="38">
        <v>2</v>
      </c>
      <c r="I151" s="38">
        <v>108.45</v>
      </c>
      <c r="J151" s="38">
        <v>72.3</v>
      </c>
      <c r="K151" s="38">
        <v>74.3</v>
      </c>
      <c r="L151" s="19">
        <f t="shared" si="6"/>
        <v>44.58</v>
      </c>
      <c r="M151" s="42">
        <v>78.3</v>
      </c>
      <c r="N151" s="19">
        <f t="shared" si="7"/>
        <v>31.32</v>
      </c>
      <c r="O151" s="19">
        <f t="shared" si="8"/>
        <v>75.9</v>
      </c>
      <c r="P151" s="43">
        <f>SUMPRODUCT(--($D$3:$D$425=D151),--($O$3:$O$425&gt;O151))+1</f>
        <v>2</v>
      </c>
      <c r="Q151" s="24"/>
    </row>
    <row r="152" customHeight="1" spans="1:17">
      <c r="A152" s="8">
        <v>150</v>
      </c>
      <c r="B152" s="38" t="s">
        <v>352</v>
      </c>
      <c r="C152" s="38" t="s">
        <v>36</v>
      </c>
      <c r="D152" s="39" t="s">
        <v>348</v>
      </c>
      <c r="E152" s="58" t="s">
        <v>353</v>
      </c>
      <c r="F152" s="38" t="s">
        <v>26</v>
      </c>
      <c r="G152" s="38" t="s">
        <v>27</v>
      </c>
      <c r="H152" s="38">
        <v>2</v>
      </c>
      <c r="I152" s="38">
        <v>107.99</v>
      </c>
      <c r="J152" s="38">
        <v>71.99</v>
      </c>
      <c r="K152" s="38">
        <v>73.99</v>
      </c>
      <c r="L152" s="19">
        <f t="shared" si="6"/>
        <v>44.394</v>
      </c>
      <c r="M152" s="42">
        <v>76.8</v>
      </c>
      <c r="N152" s="19">
        <f t="shared" si="7"/>
        <v>30.72</v>
      </c>
      <c r="O152" s="19">
        <f t="shared" si="8"/>
        <v>75.114</v>
      </c>
      <c r="P152" s="43">
        <f>SUMPRODUCT(--($D$3:$D$425=D152),--($O$3:$O$425&gt;O152))+1</f>
        <v>3</v>
      </c>
      <c r="Q152" s="24"/>
    </row>
    <row r="153" customHeight="1" spans="1:17">
      <c r="A153" s="8">
        <v>151</v>
      </c>
      <c r="B153" s="38" t="s">
        <v>354</v>
      </c>
      <c r="C153" s="38" t="s">
        <v>36</v>
      </c>
      <c r="D153" s="39" t="s">
        <v>348</v>
      </c>
      <c r="E153" s="58" t="s">
        <v>355</v>
      </c>
      <c r="F153" s="38" t="s">
        <v>26</v>
      </c>
      <c r="G153" s="38" t="s">
        <v>27</v>
      </c>
      <c r="H153" s="38">
        <v>2</v>
      </c>
      <c r="I153" s="38">
        <v>111.16</v>
      </c>
      <c r="J153" s="38">
        <v>74.11</v>
      </c>
      <c r="K153" s="38">
        <v>76.11</v>
      </c>
      <c r="L153" s="19">
        <f t="shared" si="6"/>
        <v>45.666</v>
      </c>
      <c r="M153" s="42">
        <v>73.6</v>
      </c>
      <c r="N153" s="19">
        <f t="shared" si="7"/>
        <v>29.44</v>
      </c>
      <c r="O153" s="19">
        <f t="shared" si="8"/>
        <v>75.106</v>
      </c>
      <c r="P153" s="43">
        <f>SUMPRODUCT(--($D$3:$D$425=D153),--($O$3:$O$425&gt;O153))+1</f>
        <v>4</v>
      </c>
      <c r="Q153" s="24"/>
    </row>
    <row r="154" customHeight="1" spans="1:17">
      <c r="A154" s="8">
        <v>152</v>
      </c>
      <c r="B154" s="38" t="s">
        <v>356</v>
      </c>
      <c r="C154" s="38" t="s">
        <v>19</v>
      </c>
      <c r="D154" s="39" t="s">
        <v>348</v>
      </c>
      <c r="E154" s="58" t="s">
        <v>357</v>
      </c>
      <c r="F154" s="38" t="s">
        <v>22</v>
      </c>
      <c r="G154" s="38" t="s">
        <v>23</v>
      </c>
      <c r="H154" s="38">
        <v>0</v>
      </c>
      <c r="I154" s="38">
        <v>114.02</v>
      </c>
      <c r="J154" s="38">
        <v>76.01</v>
      </c>
      <c r="K154" s="38">
        <v>76.01</v>
      </c>
      <c r="L154" s="19">
        <f t="shared" si="6"/>
        <v>45.606</v>
      </c>
      <c r="M154" s="42">
        <v>72.4</v>
      </c>
      <c r="N154" s="19">
        <f t="shared" si="7"/>
        <v>28.96</v>
      </c>
      <c r="O154" s="19">
        <f t="shared" si="8"/>
        <v>74.566</v>
      </c>
      <c r="P154" s="43">
        <f>SUMPRODUCT(--($D$3:$D$425=D154),--($O$3:$O$425&gt;O154))+1</f>
        <v>5</v>
      </c>
      <c r="Q154" s="24"/>
    </row>
    <row r="155" customHeight="1" spans="1:17">
      <c r="A155" s="8">
        <v>153</v>
      </c>
      <c r="B155" s="38" t="s">
        <v>358</v>
      </c>
      <c r="C155" s="38" t="s">
        <v>19</v>
      </c>
      <c r="D155" s="39" t="s">
        <v>348</v>
      </c>
      <c r="E155" s="58" t="s">
        <v>359</v>
      </c>
      <c r="F155" s="38" t="s">
        <v>26</v>
      </c>
      <c r="G155" s="38" t="s">
        <v>27</v>
      </c>
      <c r="H155" s="38">
        <v>2</v>
      </c>
      <c r="I155" s="38">
        <v>107.81</v>
      </c>
      <c r="J155" s="38">
        <v>71.87</v>
      </c>
      <c r="K155" s="38">
        <v>73.87</v>
      </c>
      <c r="L155" s="19">
        <f t="shared" si="6"/>
        <v>44.322</v>
      </c>
      <c r="M155" s="42">
        <v>71.2</v>
      </c>
      <c r="N155" s="19">
        <f t="shared" si="7"/>
        <v>28.48</v>
      </c>
      <c r="O155" s="19">
        <f t="shared" si="8"/>
        <v>72.802</v>
      </c>
      <c r="P155" s="43">
        <f>SUMPRODUCT(--($D$3:$D$425=D155),--($O$3:$O$425&gt;O155))+1</f>
        <v>6</v>
      </c>
      <c r="Q155" s="24"/>
    </row>
    <row r="156" customHeight="1" spans="1:17">
      <c r="A156" s="8">
        <v>154</v>
      </c>
      <c r="B156" s="9" t="s">
        <v>360</v>
      </c>
      <c r="C156" s="9" t="s">
        <v>19</v>
      </c>
      <c r="D156" s="9" t="s">
        <v>361</v>
      </c>
      <c r="E156" s="9" t="s">
        <v>362</v>
      </c>
      <c r="F156" s="8" t="s">
        <v>22</v>
      </c>
      <c r="G156" s="9" t="s">
        <v>23</v>
      </c>
      <c r="H156" s="8">
        <v>0</v>
      </c>
      <c r="I156" s="18">
        <v>107.94</v>
      </c>
      <c r="J156" s="18">
        <v>71.96</v>
      </c>
      <c r="K156" s="18">
        <v>71.96</v>
      </c>
      <c r="L156" s="19">
        <f t="shared" si="6"/>
        <v>43.176</v>
      </c>
      <c r="M156" s="19">
        <v>80.8</v>
      </c>
      <c r="N156" s="19">
        <f t="shared" si="7"/>
        <v>32.32</v>
      </c>
      <c r="O156" s="19">
        <f t="shared" si="8"/>
        <v>75.496</v>
      </c>
      <c r="P156" s="9">
        <f>SUMPRODUCT(--($D$3:$D$425=D156),--($O$3:$O$425&gt;O156))+1</f>
        <v>1</v>
      </c>
      <c r="Q156" s="24"/>
    </row>
    <row r="157" customHeight="1" spans="1:17">
      <c r="A157" s="8">
        <v>155</v>
      </c>
      <c r="B157" s="9" t="s">
        <v>363</v>
      </c>
      <c r="C157" s="9" t="s">
        <v>19</v>
      </c>
      <c r="D157" s="9" t="s">
        <v>361</v>
      </c>
      <c r="E157" s="9" t="s">
        <v>364</v>
      </c>
      <c r="F157" s="8" t="s">
        <v>26</v>
      </c>
      <c r="G157" s="9" t="s">
        <v>27</v>
      </c>
      <c r="H157" s="8">
        <v>2</v>
      </c>
      <c r="I157" s="18">
        <v>108.16</v>
      </c>
      <c r="J157" s="18">
        <v>72.1066666666667</v>
      </c>
      <c r="K157" s="18">
        <v>74.1066666666667</v>
      </c>
      <c r="L157" s="19">
        <f t="shared" si="6"/>
        <v>44.464</v>
      </c>
      <c r="M157" s="19">
        <v>74.8</v>
      </c>
      <c r="N157" s="19">
        <f t="shared" si="7"/>
        <v>29.92</v>
      </c>
      <c r="O157" s="19">
        <f t="shared" si="8"/>
        <v>74.384</v>
      </c>
      <c r="P157" s="9">
        <f>SUMPRODUCT(--($D$3:$D$425=D157),--($O$3:$O$425&gt;O157))+1</f>
        <v>2</v>
      </c>
      <c r="Q157" s="24"/>
    </row>
    <row r="158" customHeight="1" spans="1:17">
      <c r="A158" s="8">
        <v>156</v>
      </c>
      <c r="B158" s="9" t="s">
        <v>365</v>
      </c>
      <c r="C158" s="9" t="s">
        <v>19</v>
      </c>
      <c r="D158" s="9" t="s">
        <v>361</v>
      </c>
      <c r="E158" s="9" t="s">
        <v>366</v>
      </c>
      <c r="F158" s="8" t="s">
        <v>26</v>
      </c>
      <c r="G158" s="9" t="s">
        <v>27</v>
      </c>
      <c r="H158" s="8">
        <v>2</v>
      </c>
      <c r="I158" s="18">
        <v>101.32</v>
      </c>
      <c r="J158" s="18">
        <v>67.5466666666667</v>
      </c>
      <c r="K158" s="18">
        <v>69.5466666666667</v>
      </c>
      <c r="L158" s="19">
        <f t="shared" si="6"/>
        <v>41.728</v>
      </c>
      <c r="M158" s="19">
        <v>78.3</v>
      </c>
      <c r="N158" s="19">
        <f t="shared" si="7"/>
        <v>31.32</v>
      </c>
      <c r="O158" s="19">
        <f t="shared" si="8"/>
        <v>73.048</v>
      </c>
      <c r="P158" s="9">
        <f>SUMPRODUCT(--($D$3:$D$425=D158),--($O$3:$O$425&gt;O158))+1</f>
        <v>3</v>
      </c>
      <c r="Q158" s="24"/>
    </row>
    <row r="159" customHeight="1" spans="1:17">
      <c r="A159" s="8">
        <v>157</v>
      </c>
      <c r="B159" s="9" t="s">
        <v>367</v>
      </c>
      <c r="C159" s="9" t="s">
        <v>19</v>
      </c>
      <c r="D159" s="9" t="s">
        <v>368</v>
      </c>
      <c r="E159" s="9" t="s">
        <v>369</v>
      </c>
      <c r="F159" s="8" t="s">
        <v>22</v>
      </c>
      <c r="G159" s="9" t="s">
        <v>23</v>
      </c>
      <c r="H159" s="8">
        <v>0</v>
      </c>
      <c r="I159" s="18">
        <v>111.2</v>
      </c>
      <c r="J159" s="18">
        <v>74.1333333333333</v>
      </c>
      <c r="K159" s="18">
        <v>74.1333333333333</v>
      </c>
      <c r="L159" s="19">
        <f t="shared" si="6"/>
        <v>44.48</v>
      </c>
      <c r="M159" s="19">
        <v>77.4</v>
      </c>
      <c r="N159" s="19">
        <f t="shared" si="7"/>
        <v>30.96</v>
      </c>
      <c r="O159" s="19">
        <f t="shared" si="8"/>
        <v>75.44</v>
      </c>
      <c r="P159" s="9">
        <f>SUMPRODUCT(--($D$3:$D$425=D159),--($O$3:$O$425&gt;O159))+1</f>
        <v>1</v>
      </c>
      <c r="Q159" s="24"/>
    </row>
    <row r="160" customHeight="1" spans="1:17">
      <c r="A160" s="8">
        <v>158</v>
      </c>
      <c r="B160" s="9" t="s">
        <v>370</v>
      </c>
      <c r="C160" s="9" t="s">
        <v>36</v>
      </c>
      <c r="D160" s="9" t="s">
        <v>368</v>
      </c>
      <c r="E160" s="9" t="s">
        <v>371</v>
      </c>
      <c r="F160" s="8" t="s">
        <v>26</v>
      </c>
      <c r="G160" s="9" t="s">
        <v>27</v>
      </c>
      <c r="H160" s="8">
        <v>2</v>
      </c>
      <c r="I160" s="18">
        <v>100.85</v>
      </c>
      <c r="J160" s="18">
        <v>67.2333333333333</v>
      </c>
      <c r="K160" s="18">
        <v>69.2333333333333</v>
      </c>
      <c r="L160" s="19">
        <f t="shared" si="6"/>
        <v>41.54</v>
      </c>
      <c r="M160" s="19">
        <v>77.4</v>
      </c>
      <c r="N160" s="19">
        <f t="shared" si="7"/>
        <v>30.96</v>
      </c>
      <c r="O160" s="19">
        <f t="shared" si="8"/>
        <v>72.5</v>
      </c>
      <c r="P160" s="9">
        <f>SUMPRODUCT(--($D$3:$D$425=D160),--($O$3:$O$425&gt;O160))+1</f>
        <v>2</v>
      </c>
      <c r="Q160" s="24"/>
    </row>
    <row r="161" customHeight="1" spans="1:17">
      <c r="A161" s="8">
        <v>159</v>
      </c>
      <c r="B161" s="9" t="s">
        <v>372</v>
      </c>
      <c r="C161" s="9" t="s">
        <v>36</v>
      </c>
      <c r="D161" s="9" t="s">
        <v>368</v>
      </c>
      <c r="E161" s="9" t="s">
        <v>373</v>
      </c>
      <c r="F161" s="8" t="s">
        <v>26</v>
      </c>
      <c r="G161" s="9" t="s">
        <v>27</v>
      </c>
      <c r="H161" s="8">
        <v>2</v>
      </c>
      <c r="I161" s="18">
        <v>101.76</v>
      </c>
      <c r="J161" s="18">
        <v>67.84</v>
      </c>
      <c r="K161" s="18">
        <v>69.84</v>
      </c>
      <c r="L161" s="19">
        <f t="shared" si="6"/>
        <v>41.904</v>
      </c>
      <c r="M161" s="19">
        <v>67.8</v>
      </c>
      <c r="N161" s="19">
        <f t="shared" si="7"/>
        <v>27.12</v>
      </c>
      <c r="O161" s="19">
        <f t="shared" si="8"/>
        <v>69.024</v>
      </c>
      <c r="P161" s="9">
        <f>SUMPRODUCT(--($D$3:$D$425=D161),--($O$3:$O$425&gt;O161))+1</f>
        <v>3</v>
      </c>
      <c r="Q161" s="24"/>
    </row>
    <row r="162" customHeight="1" spans="1:17">
      <c r="A162" s="8">
        <v>160</v>
      </c>
      <c r="B162" s="10" t="s">
        <v>374</v>
      </c>
      <c r="C162" s="10" t="s">
        <v>36</v>
      </c>
      <c r="D162" s="10" t="s">
        <v>375</v>
      </c>
      <c r="E162" s="10" t="s">
        <v>376</v>
      </c>
      <c r="F162" s="10" t="s">
        <v>26</v>
      </c>
      <c r="G162" s="10" t="s">
        <v>207</v>
      </c>
      <c r="H162" s="10">
        <v>10</v>
      </c>
      <c r="I162" s="44">
        <v>108.21</v>
      </c>
      <c r="J162" s="44">
        <v>72.14</v>
      </c>
      <c r="K162" s="44">
        <v>82.14</v>
      </c>
      <c r="L162" s="19">
        <f t="shared" si="6"/>
        <v>49.284</v>
      </c>
      <c r="M162" s="42">
        <v>79.6</v>
      </c>
      <c r="N162" s="19">
        <f t="shared" si="7"/>
        <v>31.84</v>
      </c>
      <c r="O162" s="19">
        <f t="shared" si="8"/>
        <v>81.124</v>
      </c>
      <c r="P162" s="9">
        <f>SUMPRODUCT(--($D$3:$D$425=D162),--($O$3:$O$425&gt;O162))+1</f>
        <v>1</v>
      </c>
      <c r="Q162" s="24"/>
    </row>
    <row r="163" customHeight="1" spans="1:17">
      <c r="A163" s="8">
        <v>161</v>
      </c>
      <c r="B163" s="10" t="s">
        <v>377</v>
      </c>
      <c r="C163" s="10" t="s">
        <v>36</v>
      </c>
      <c r="D163" s="10" t="s">
        <v>375</v>
      </c>
      <c r="E163" s="10" t="s">
        <v>378</v>
      </c>
      <c r="F163" s="10" t="s">
        <v>26</v>
      </c>
      <c r="G163" s="10" t="s">
        <v>27</v>
      </c>
      <c r="H163" s="10">
        <v>2</v>
      </c>
      <c r="I163" s="44">
        <v>114.5</v>
      </c>
      <c r="J163" s="44">
        <v>76.3333333333333</v>
      </c>
      <c r="K163" s="44">
        <v>78.3333333333333</v>
      </c>
      <c r="L163" s="19">
        <f t="shared" si="6"/>
        <v>47</v>
      </c>
      <c r="M163" s="42">
        <v>71</v>
      </c>
      <c r="N163" s="19">
        <f t="shared" si="7"/>
        <v>28.4</v>
      </c>
      <c r="O163" s="19">
        <f t="shared" si="8"/>
        <v>75.4</v>
      </c>
      <c r="P163" s="9">
        <f>SUMPRODUCT(--($D$3:$D$425=D163),--($O$3:$O$425&gt;O163))+1</f>
        <v>2</v>
      </c>
      <c r="Q163" s="24"/>
    </row>
    <row r="164" customHeight="1" spans="1:17">
      <c r="A164" s="8">
        <v>162</v>
      </c>
      <c r="B164" s="10" t="s">
        <v>379</v>
      </c>
      <c r="C164" s="10" t="s">
        <v>36</v>
      </c>
      <c r="D164" s="10" t="s">
        <v>375</v>
      </c>
      <c r="E164" s="10" t="s">
        <v>380</v>
      </c>
      <c r="F164" s="10" t="s">
        <v>26</v>
      </c>
      <c r="G164" s="10" t="s">
        <v>27</v>
      </c>
      <c r="H164" s="10">
        <v>2</v>
      </c>
      <c r="I164" s="44">
        <v>112.72</v>
      </c>
      <c r="J164" s="44">
        <v>75.1466666666667</v>
      </c>
      <c r="K164" s="44">
        <v>77.1466666666667</v>
      </c>
      <c r="L164" s="19">
        <f t="shared" si="6"/>
        <v>46.288</v>
      </c>
      <c r="M164" s="42">
        <v>0</v>
      </c>
      <c r="N164" s="19">
        <f t="shared" si="7"/>
        <v>0</v>
      </c>
      <c r="O164" s="19">
        <f t="shared" si="8"/>
        <v>46.288</v>
      </c>
      <c r="P164" s="9">
        <f>SUMPRODUCT(--($D$3:$D$425=D164),--($O$3:$O$425&gt;O164))+1</f>
        <v>3</v>
      </c>
      <c r="Q164" s="24" t="s">
        <v>149</v>
      </c>
    </row>
    <row r="165" customHeight="1" spans="1:17">
      <c r="A165" s="8">
        <v>163</v>
      </c>
      <c r="B165" s="10" t="s">
        <v>381</v>
      </c>
      <c r="C165" s="10" t="s">
        <v>36</v>
      </c>
      <c r="D165" s="10" t="s">
        <v>382</v>
      </c>
      <c r="E165" s="10" t="s">
        <v>383</v>
      </c>
      <c r="F165" s="10" t="s">
        <v>22</v>
      </c>
      <c r="G165" s="10" t="s">
        <v>23</v>
      </c>
      <c r="H165" s="10">
        <v>0</v>
      </c>
      <c r="I165" s="44">
        <v>112.51</v>
      </c>
      <c r="J165" s="44">
        <v>75.0066666666667</v>
      </c>
      <c r="K165" s="44">
        <v>75.0066666666667</v>
      </c>
      <c r="L165" s="19">
        <f t="shared" si="6"/>
        <v>45.004</v>
      </c>
      <c r="M165" s="42">
        <v>81</v>
      </c>
      <c r="N165" s="19">
        <f t="shared" si="7"/>
        <v>32.4</v>
      </c>
      <c r="O165" s="19">
        <f t="shared" si="8"/>
        <v>77.404</v>
      </c>
      <c r="P165" s="9">
        <f>SUMPRODUCT(--($D$3:$D$425=D165),--($O$3:$O$425&gt;O165))+1</f>
        <v>1</v>
      </c>
      <c r="Q165" s="24"/>
    </row>
    <row r="166" customHeight="1" spans="1:17">
      <c r="A166" s="8">
        <v>164</v>
      </c>
      <c r="B166" s="10" t="s">
        <v>384</v>
      </c>
      <c r="C166" s="10" t="s">
        <v>19</v>
      </c>
      <c r="D166" s="10" t="s">
        <v>382</v>
      </c>
      <c r="E166" s="10" t="s">
        <v>385</v>
      </c>
      <c r="F166" s="10" t="s">
        <v>22</v>
      </c>
      <c r="G166" s="10" t="s">
        <v>23</v>
      </c>
      <c r="H166" s="10">
        <v>0</v>
      </c>
      <c r="I166" s="44">
        <v>109.37</v>
      </c>
      <c r="J166" s="44">
        <v>72.9133333333333</v>
      </c>
      <c r="K166" s="44">
        <v>72.9133333333333</v>
      </c>
      <c r="L166" s="19">
        <f t="shared" si="6"/>
        <v>43.748</v>
      </c>
      <c r="M166" s="42">
        <v>68.8</v>
      </c>
      <c r="N166" s="19">
        <f t="shared" si="7"/>
        <v>27.52</v>
      </c>
      <c r="O166" s="19">
        <f t="shared" si="8"/>
        <v>71.268</v>
      </c>
      <c r="P166" s="9">
        <f>SUMPRODUCT(--($D$3:$D$425=D166),--($O$3:$O$425&gt;O166))+1</f>
        <v>2</v>
      </c>
      <c r="Q166" s="24"/>
    </row>
    <row r="167" customHeight="1" spans="1:17">
      <c r="A167" s="8">
        <v>165</v>
      </c>
      <c r="B167" s="10" t="s">
        <v>386</v>
      </c>
      <c r="C167" s="10" t="s">
        <v>19</v>
      </c>
      <c r="D167" s="10" t="s">
        <v>382</v>
      </c>
      <c r="E167" s="10" t="s">
        <v>387</v>
      </c>
      <c r="F167" s="10" t="s">
        <v>26</v>
      </c>
      <c r="G167" s="10" t="s">
        <v>27</v>
      </c>
      <c r="H167" s="10">
        <v>2</v>
      </c>
      <c r="I167" s="44">
        <v>103.47</v>
      </c>
      <c r="J167" s="44">
        <v>68.98</v>
      </c>
      <c r="K167" s="44">
        <v>70.98</v>
      </c>
      <c r="L167" s="19">
        <f t="shared" si="6"/>
        <v>42.588</v>
      </c>
      <c r="M167" s="42">
        <v>64.6</v>
      </c>
      <c r="N167" s="19">
        <f t="shared" si="7"/>
        <v>25.84</v>
      </c>
      <c r="O167" s="19">
        <f t="shared" si="8"/>
        <v>68.428</v>
      </c>
      <c r="P167" s="9">
        <f>SUMPRODUCT(--($D$3:$D$425=D167),--($O$3:$O$425&gt;O167))+1</f>
        <v>3</v>
      </c>
      <c r="Q167" s="24"/>
    </row>
    <row r="168" customHeight="1" spans="1:17">
      <c r="A168" s="8">
        <v>166</v>
      </c>
      <c r="B168" s="10" t="s">
        <v>388</v>
      </c>
      <c r="C168" s="10" t="s">
        <v>19</v>
      </c>
      <c r="D168" s="10" t="s">
        <v>389</v>
      </c>
      <c r="E168" s="10" t="s">
        <v>390</v>
      </c>
      <c r="F168" s="10" t="s">
        <v>26</v>
      </c>
      <c r="G168" s="10" t="s">
        <v>27</v>
      </c>
      <c r="H168" s="10">
        <v>2</v>
      </c>
      <c r="I168" s="44">
        <v>108.72</v>
      </c>
      <c r="J168" s="44">
        <v>72.48</v>
      </c>
      <c r="K168" s="44">
        <v>74.48</v>
      </c>
      <c r="L168" s="19">
        <f t="shared" si="6"/>
        <v>44.688</v>
      </c>
      <c r="M168" s="42">
        <v>79.2</v>
      </c>
      <c r="N168" s="19">
        <f t="shared" si="7"/>
        <v>31.68</v>
      </c>
      <c r="O168" s="19">
        <f t="shared" si="8"/>
        <v>76.368</v>
      </c>
      <c r="P168" s="9">
        <f>SUMPRODUCT(--($D$3:$D$425=D168),--($O$3:$O$425&gt;O168))+1</f>
        <v>1</v>
      </c>
      <c r="Q168" s="24"/>
    </row>
    <row r="169" customHeight="1" spans="1:17">
      <c r="A169" s="8">
        <v>167</v>
      </c>
      <c r="B169" s="10" t="s">
        <v>391</v>
      </c>
      <c r="C169" s="10" t="s">
        <v>36</v>
      </c>
      <c r="D169" s="10" t="s">
        <v>389</v>
      </c>
      <c r="E169" s="10" t="s">
        <v>392</v>
      </c>
      <c r="F169" s="10" t="s">
        <v>26</v>
      </c>
      <c r="G169" s="10" t="s">
        <v>27</v>
      </c>
      <c r="H169" s="10">
        <v>2</v>
      </c>
      <c r="I169" s="44">
        <v>111.32</v>
      </c>
      <c r="J169" s="44">
        <v>74.2133333333333</v>
      </c>
      <c r="K169" s="44">
        <v>76.2133333333333</v>
      </c>
      <c r="L169" s="19">
        <f t="shared" si="6"/>
        <v>45.728</v>
      </c>
      <c r="M169" s="42">
        <v>76.2</v>
      </c>
      <c r="N169" s="19">
        <f t="shared" si="7"/>
        <v>30.48</v>
      </c>
      <c r="O169" s="19">
        <f t="shared" si="8"/>
        <v>76.208</v>
      </c>
      <c r="P169" s="9">
        <f>SUMPRODUCT(--($D$3:$D$425=D169),--($O$3:$O$425&gt;O169))+1</f>
        <v>2</v>
      </c>
      <c r="Q169" s="24"/>
    </row>
    <row r="170" customHeight="1" spans="1:17">
      <c r="A170" s="8">
        <v>168</v>
      </c>
      <c r="B170" s="10" t="s">
        <v>393</v>
      </c>
      <c r="C170" s="10" t="s">
        <v>19</v>
      </c>
      <c r="D170" s="10" t="s">
        <v>389</v>
      </c>
      <c r="E170" s="10" t="s">
        <v>394</v>
      </c>
      <c r="F170" s="10" t="s">
        <v>395</v>
      </c>
      <c r="G170" s="10" t="s">
        <v>23</v>
      </c>
      <c r="H170" s="10">
        <v>0</v>
      </c>
      <c r="I170" s="44">
        <v>110.88</v>
      </c>
      <c r="J170" s="44">
        <v>73.92</v>
      </c>
      <c r="K170" s="44">
        <v>73.92</v>
      </c>
      <c r="L170" s="19">
        <f t="shared" si="6"/>
        <v>44.352</v>
      </c>
      <c r="M170" s="42">
        <v>77.8</v>
      </c>
      <c r="N170" s="19">
        <f t="shared" si="7"/>
        <v>31.12</v>
      </c>
      <c r="O170" s="19">
        <f t="shared" si="8"/>
        <v>75.472</v>
      </c>
      <c r="P170" s="9">
        <f>SUMPRODUCT(--($D$3:$D$425=D170),--($O$3:$O$425&gt;O170))+1</f>
        <v>3</v>
      </c>
      <c r="Q170" s="24"/>
    </row>
    <row r="171" customHeight="1" spans="1:17">
      <c r="A171" s="8">
        <v>169</v>
      </c>
      <c r="B171" s="10" t="s">
        <v>396</v>
      </c>
      <c r="C171" s="10" t="s">
        <v>36</v>
      </c>
      <c r="D171" s="10" t="s">
        <v>389</v>
      </c>
      <c r="E171" s="10" t="s">
        <v>397</v>
      </c>
      <c r="F171" s="10" t="s">
        <v>22</v>
      </c>
      <c r="G171" s="10" t="s">
        <v>23</v>
      </c>
      <c r="H171" s="10">
        <v>0</v>
      </c>
      <c r="I171" s="44">
        <v>106.66</v>
      </c>
      <c r="J171" s="44">
        <v>71.1066666666667</v>
      </c>
      <c r="K171" s="44">
        <v>71.1066666666667</v>
      </c>
      <c r="L171" s="19">
        <f t="shared" si="6"/>
        <v>42.664</v>
      </c>
      <c r="M171" s="42">
        <v>72.8</v>
      </c>
      <c r="N171" s="19">
        <f t="shared" si="7"/>
        <v>29.12</v>
      </c>
      <c r="O171" s="19">
        <f t="shared" si="8"/>
        <v>71.784</v>
      </c>
      <c r="P171" s="9">
        <f>SUMPRODUCT(--($D$3:$D$425=D171),--($O$3:$O$425&gt;O171))+1</f>
        <v>4</v>
      </c>
      <c r="Q171" s="24"/>
    </row>
    <row r="172" customHeight="1" spans="1:17">
      <c r="A172" s="8">
        <v>170</v>
      </c>
      <c r="B172" s="10" t="s">
        <v>398</v>
      </c>
      <c r="C172" s="10" t="s">
        <v>19</v>
      </c>
      <c r="D172" s="10" t="s">
        <v>389</v>
      </c>
      <c r="E172" s="10" t="s">
        <v>399</v>
      </c>
      <c r="F172" s="10" t="s">
        <v>26</v>
      </c>
      <c r="G172" s="10" t="s">
        <v>27</v>
      </c>
      <c r="H172" s="10">
        <v>2</v>
      </c>
      <c r="I172" s="44">
        <v>102.82</v>
      </c>
      <c r="J172" s="44">
        <v>68.5466666666667</v>
      </c>
      <c r="K172" s="44">
        <v>70.5466666666667</v>
      </c>
      <c r="L172" s="19">
        <f t="shared" si="6"/>
        <v>42.328</v>
      </c>
      <c r="M172" s="42">
        <v>70</v>
      </c>
      <c r="N172" s="19">
        <f t="shared" si="7"/>
        <v>28</v>
      </c>
      <c r="O172" s="19">
        <f t="shared" si="8"/>
        <v>70.328</v>
      </c>
      <c r="P172" s="9">
        <f>SUMPRODUCT(--($D$3:$D$425=D172),--($O$3:$O$425&gt;O172))+1</f>
        <v>5</v>
      </c>
      <c r="Q172" s="24"/>
    </row>
    <row r="173" customHeight="1" spans="1:17">
      <c r="A173" s="8">
        <v>171</v>
      </c>
      <c r="B173" s="10" t="s">
        <v>400</v>
      </c>
      <c r="C173" s="10" t="s">
        <v>19</v>
      </c>
      <c r="D173" s="10" t="s">
        <v>389</v>
      </c>
      <c r="E173" s="10" t="s">
        <v>401</v>
      </c>
      <c r="F173" s="10" t="s">
        <v>22</v>
      </c>
      <c r="G173" s="10" t="s">
        <v>23</v>
      </c>
      <c r="H173" s="10">
        <v>0</v>
      </c>
      <c r="I173" s="44">
        <v>106.06</v>
      </c>
      <c r="J173" s="44">
        <v>70.7066666666667</v>
      </c>
      <c r="K173" s="44">
        <v>70.7066666666667</v>
      </c>
      <c r="L173" s="19">
        <f t="shared" si="6"/>
        <v>42.424</v>
      </c>
      <c r="M173" s="42">
        <v>0</v>
      </c>
      <c r="N173" s="19">
        <f t="shared" si="7"/>
        <v>0</v>
      </c>
      <c r="O173" s="19">
        <f t="shared" si="8"/>
        <v>42.424</v>
      </c>
      <c r="P173" s="9">
        <f>SUMPRODUCT(--($D$3:$D$425=D173),--($O$3:$O$425&gt;O173))+1</f>
        <v>6</v>
      </c>
      <c r="Q173" s="24" t="s">
        <v>149</v>
      </c>
    </row>
    <row r="174" customHeight="1" spans="1:17">
      <c r="A174" s="8">
        <v>172</v>
      </c>
      <c r="B174" s="10" t="s">
        <v>402</v>
      </c>
      <c r="C174" s="10" t="s">
        <v>36</v>
      </c>
      <c r="D174" s="10" t="s">
        <v>403</v>
      </c>
      <c r="E174" s="10" t="s">
        <v>404</v>
      </c>
      <c r="F174" s="10" t="s">
        <v>22</v>
      </c>
      <c r="G174" s="10" t="s">
        <v>23</v>
      </c>
      <c r="H174" s="10">
        <v>0</v>
      </c>
      <c r="I174" s="44">
        <v>103.53</v>
      </c>
      <c r="J174" s="44">
        <v>69.02</v>
      </c>
      <c r="K174" s="44">
        <v>69.02</v>
      </c>
      <c r="L174" s="19">
        <f t="shared" si="6"/>
        <v>41.412</v>
      </c>
      <c r="M174" s="42">
        <v>85.4</v>
      </c>
      <c r="N174" s="19">
        <f t="shared" si="7"/>
        <v>34.16</v>
      </c>
      <c r="O174" s="19">
        <f t="shared" si="8"/>
        <v>75.572</v>
      </c>
      <c r="P174" s="9">
        <f>SUMPRODUCT(--($D$3:$D$425=D174),--($O$3:$O$425&gt;O174))+1</f>
        <v>1</v>
      </c>
      <c r="Q174" s="24"/>
    </row>
    <row r="175" customHeight="1" spans="1:17">
      <c r="A175" s="8">
        <v>173</v>
      </c>
      <c r="B175" s="10" t="s">
        <v>405</v>
      </c>
      <c r="C175" s="10" t="s">
        <v>36</v>
      </c>
      <c r="D175" s="10" t="s">
        <v>403</v>
      </c>
      <c r="E175" s="10" t="s">
        <v>406</v>
      </c>
      <c r="F175" s="10" t="s">
        <v>26</v>
      </c>
      <c r="G175" s="10" t="s">
        <v>27</v>
      </c>
      <c r="H175" s="10">
        <v>2</v>
      </c>
      <c r="I175" s="44">
        <v>93.47</v>
      </c>
      <c r="J175" s="44">
        <v>62.3133333333333</v>
      </c>
      <c r="K175" s="44">
        <v>64.3133333333333</v>
      </c>
      <c r="L175" s="19">
        <f t="shared" si="6"/>
        <v>38.588</v>
      </c>
      <c r="M175" s="42">
        <v>75</v>
      </c>
      <c r="N175" s="19">
        <f t="shared" si="7"/>
        <v>30</v>
      </c>
      <c r="O175" s="19">
        <f t="shared" si="8"/>
        <v>68.588</v>
      </c>
      <c r="P175" s="9">
        <f>SUMPRODUCT(--($D$3:$D$425=D175),--($O$3:$O$425&gt;O175))+1</f>
        <v>2</v>
      </c>
      <c r="Q175" s="24"/>
    </row>
    <row r="176" customHeight="1" spans="1:17">
      <c r="A176" s="8">
        <v>174</v>
      </c>
      <c r="B176" s="10" t="s">
        <v>407</v>
      </c>
      <c r="C176" s="10" t="s">
        <v>36</v>
      </c>
      <c r="D176" s="10" t="s">
        <v>403</v>
      </c>
      <c r="E176" s="10" t="s">
        <v>408</v>
      </c>
      <c r="F176" s="10" t="s">
        <v>22</v>
      </c>
      <c r="G176" s="10" t="s">
        <v>23</v>
      </c>
      <c r="H176" s="10">
        <v>0</v>
      </c>
      <c r="I176" s="44">
        <v>96.16</v>
      </c>
      <c r="J176" s="44">
        <v>64.1066666666667</v>
      </c>
      <c r="K176" s="44">
        <v>64.1066666666667</v>
      </c>
      <c r="L176" s="19">
        <f t="shared" si="6"/>
        <v>38.464</v>
      </c>
      <c r="M176" s="42">
        <v>72.2</v>
      </c>
      <c r="N176" s="19">
        <f t="shared" si="7"/>
        <v>28.88</v>
      </c>
      <c r="O176" s="19">
        <f t="shared" si="8"/>
        <v>67.344</v>
      </c>
      <c r="P176" s="9">
        <f>SUMPRODUCT(--($D$3:$D$425=D176),--($O$3:$O$425&gt;O176))+1</f>
        <v>3</v>
      </c>
      <c r="Q176" s="24"/>
    </row>
    <row r="177" customHeight="1" spans="1:17">
      <c r="A177" s="8">
        <v>175</v>
      </c>
      <c r="B177" s="10" t="s">
        <v>409</v>
      </c>
      <c r="C177" s="10" t="s">
        <v>19</v>
      </c>
      <c r="D177" s="10" t="s">
        <v>410</v>
      </c>
      <c r="E177" s="10" t="s">
        <v>411</v>
      </c>
      <c r="F177" s="10" t="s">
        <v>26</v>
      </c>
      <c r="G177" s="10" t="s">
        <v>27</v>
      </c>
      <c r="H177" s="10">
        <v>2</v>
      </c>
      <c r="I177" s="44">
        <v>110.14</v>
      </c>
      <c r="J177" s="44">
        <v>73.4266666666667</v>
      </c>
      <c r="K177" s="44">
        <v>75.4266666666667</v>
      </c>
      <c r="L177" s="19">
        <f t="shared" si="6"/>
        <v>45.256</v>
      </c>
      <c r="M177" s="42">
        <v>79.8</v>
      </c>
      <c r="N177" s="19">
        <f t="shared" si="7"/>
        <v>31.92</v>
      </c>
      <c r="O177" s="19">
        <f t="shared" si="8"/>
        <v>77.176</v>
      </c>
      <c r="P177" s="9">
        <f>SUMPRODUCT(--($D$3:$D$425=D177),--($O$3:$O$425&gt;O177))+1</f>
        <v>1</v>
      </c>
      <c r="Q177" s="24"/>
    </row>
    <row r="178" customHeight="1" spans="1:17">
      <c r="A178" s="8">
        <v>176</v>
      </c>
      <c r="B178" s="10" t="s">
        <v>412</v>
      </c>
      <c r="C178" s="10" t="s">
        <v>36</v>
      </c>
      <c r="D178" s="10" t="s">
        <v>410</v>
      </c>
      <c r="E178" s="10" t="s">
        <v>413</v>
      </c>
      <c r="F178" s="10" t="s">
        <v>22</v>
      </c>
      <c r="G178" s="10" t="s">
        <v>23</v>
      </c>
      <c r="H178" s="10">
        <v>0</v>
      </c>
      <c r="I178" s="44">
        <v>110.64</v>
      </c>
      <c r="J178" s="44">
        <v>73.76</v>
      </c>
      <c r="K178" s="44">
        <v>73.76</v>
      </c>
      <c r="L178" s="19">
        <f t="shared" si="6"/>
        <v>44.256</v>
      </c>
      <c r="M178" s="42">
        <v>77.8</v>
      </c>
      <c r="N178" s="19">
        <f t="shared" si="7"/>
        <v>31.12</v>
      </c>
      <c r="O178" s="19">
        <f t="shared" si="8"/>
        <v>75.376</v>
      </c>
      <c r="P178" s="9">
        <f>SUMPRODUCT(--($D$3:$D$425=D178),--($O$3:$O$425&gt;O178))+1</f>
        <v>2</v>
      </c>
      <c r="Q178" s="24"/>
    </row>
    <row r="179" customHeight="1" spans="1:17">
      <c r="A179" s="8">
        <v>177</v>
      </c>
      <c r="B179" s="10" t="s">
        <v>414</v>
      </c>
      <c r="C179" s="10" t="s">
        <v>36</v>
      </c>
      <c r="D179" s="10" t="s">
        <v>410</v>
      </c>
      <c r="E179" s="10" t="s">
        <v>415</v>
      </c>
      <c r="F179" s="10" t="s">
        <v>26</v>
      </c>
      <c r="G179" s="10" t="s">
        <v>27</v>
      </c>
      <c r="H179" s="10">
        <v>2</v>
      </c>
      <c r="I179" s="44">
        <v>108.94</v>
      </c>
      <c r="J179" s="44">
        <v>72.6266666666667</v>
      </c>
      <c r="K179" s="44">
        <v>74.6266666666667</v>
      </c>
      <c r="L179" s="19">
        <f t="shared" si="6"/>
        <v>44.776</v>
      </c>
      <c r="M179" s="42">
        <v>61</v>
      </c>
      <c r="N179" s="19">
        <f t="shared" si="7"/>
        <v>24.4</v>
      </c>
      <c r="O179" s="19">
        <f t="shared" si="8"/>
        <v>69.176</v>
      </c>
      <c r="P179" s="9">
        <f>SUMPRODUCT(--($D$3:$D$425=D179),--($O$3:$O$425&gt;O179))+1</f>
        <v>3</v>
      </c>
      <c r="Q179" s="24"/>
    </row>
    <row r="180" customHeight="1" spans="1:17">
      <c r="A180" s="8">
        <v>178</v>
      </c>
      <c r="B180" s="10" t="s">
        <v>416</v>
      </c>
      <c r="C180" s="10" t="s">
        <v>19</v>
      </c>
      <c r="D180" s="10" t="s">
        <v>417</v>
      </c>
      <c r="E180" s="10" t="s">
        <v>418</v>
      </c>
      <c r="F180" s="10" t="s">
        <v>22</v>
      </c>
      <c r="G180" s="10" t="s">
        <v>23</v>
      </c>
      <c r="H180" s="10">
        <v>0</v>
      </c>
      <c r="I180" s="44">
        <v>105.78</v>
      </c>
      <c r="J180" s="44">
        <v>70.52</v>
      </c>
      <c r="K180" s="44">
        <v>70.52</v>
      </c>
      <c r="L180" s="19">
        <f t="shared" si="6"/>
        <v>42.312</v>
      </c>
      <c r="M180" s="42">
        <v>77</v>
      </c>
      <c r="N180" s="19">
        <f t="shared" si="7"/>
        <v>30.8</v>
      </c>
      <c r="O180" s="19">
        <f t="shared" si="8"/>
        <v>73.112</v>
      </c>
      <c r="P180" s="9">
        <f>SUMPRODUCT(--($D$3:$D$425=D180),--($O$3:$O$425&gt;O180))+1</f>
        <v>1</v>
      </c>
      <c r="Q180" s="24"/>
    </row>
    <row r="181" customHeight="1" spans="1:17">
      <c r="A181" s="8">
        <v>179</v>
      </c>
      <c r="B181" s="10" t="s">
        <v>419</v>
      </c>
      <c r="C181" s="10" t="s">
        <v>36</v>
      </c>
      <c r="D181" s="10" t="s">
        <v>417</v>
      </c>
      <c r="E181" s="10" t="s">
        <v>420</v>
      </c>
      <c r="F181" s="10" t="s">
        <v>22</v>
      </c>
      <c r="G181" s="10" t="s">
        <v>23</v>
      </c>
      <c r="H181" s="10">
        <v>0</v>
      </c>
      <c r="I181" s="44">
        <v>107.11</v>
      </c>
      <c r="J181" s="44">
        <v>71.4066666666667</v>
      </c>
      <c r="K181" s="44">
        <v>71.4066666666667</v>
      </c>
      <c r="L181" s="19">
        <f t="shared" si="6"/>
        <v>42.844</v>
      </c>
      <c r="M181" s="42">
        <v>71.4</v>
      </c>
      <c r="N181" s="19">
        <f t="shared" si="7"/>
        <v>28.56</v>
      </c>
      <c r="O181" s="19">
        <f t="shared" si="8"/>
        <v>71.404</v>
      </c>
      <c r="P181" s="9">
        <f>SUMPRODUCT(--($D$3:$D$425=D181),--($O$3:$O$425&gt;O181))+1</f>
        <v>2</v>
      </c>
      <c r="Q181" s="24"/>
    </row>
    <row r="182" customHeight="1" spans="1:17">
      <c r="A182" s="8">
        <v>180</v>
      </c>
      <c r="B182" s="10" t="s">
        <v>421</v>
      </c>
      <c r="C182" s="10" t="s">
        <v>19</v>
      </c>
      <c r="D182" s="10" t="s">
        <v>417</v>
      </c>
      <c r="E182" s="10" t="s">
        <v>422</v>
      </c>
      <c r="F182" s="10" t="s">
        <v>26</v>
      </c>
      <c r="G182" s="10" t="s">
        <v>27</v>
      </c>
      <c r="H182" s="10">
        <v>2</v>
      </c>
      <c r="I182" s="44">
        <v>100.47</v>
      </c>
      <c r="J182" s="44">
        <v>66.98</v>
      </c>
      <c r="K182" s="44">
        <v>68.98</v>
      </c>
      <c r="L182" s="19">
        <f t="shared" si="6"/>
        <v>41.388</v>
      </c>
      <c r="M182" s="42">
        <v>66.6</v>
      </c>
      <c r="N182" s="19">
        <f t="shared" si="7"/>
        <v>26.64</v>
      </c>
      <c r="O182" s="19">
        <f t="shared" si="8"/>
        <v>68.028</v>
      </c>
      <c r="P182" s="9">
        <f>SUMPRODUCT(--($D$3:$D$425=D182),--($O$3:$O$425&gt;O182))+1</f>
        <v>3</v>
      </c>
      <c r="Q182" s="24"/>
    </row>
    <row r="183" customHeight="1" spans="1:17">
      <c r="A183" s="8">
        <v>181</v>
      </c>
      <c r="B183" s="10" t="s">
        <v>423</v>
      </c>
      <c r="C183" s="10" t="s">
        <v>36</v>
      </c>
      <c r="D183" s="10" t="s">
        <v>424</v>
      </c>
      <c r="E183" s="10" t="s">
        <v>425</v>
      </c>
      <c r="F183" s="10" t="s">
        <v>22</v>
      </c>
      <c r="G183" s="10" t="s">
        <v>23</v>
      </c>
      <c r="H183" s="10">
        <v>0</v>
      </c>
      <c r="I183" s="44">
        <v>115.5</v>
      </c>
      <c r="J183" s="44">
        <v>77</v>
      </c>
      <c r="K183" s="44">
        <v>77</v>
      </c>
      <c r="L183" s="19">
        <f t="shared" si="6"/>
        <v>46.2</v>
      </c>
      <c r="M183" s="42">
        <v>78.4</v>
      </c>
      <c r="N183" s="19">
        <f t="shared" si="7"/>
        <v>31.36</v>
      </c>
      <c r="O183" s="19">
        <f t="shared" si="8"/>
        <v>77.56</v>
      </c>
      <c r="P183" s="9">
        <f>SUMPRODUCT(--($D$3:$D$425=D183),--($O$3:$O$425&gt;O183))+1</f>
        <v>1</v>
      </c>
      <c r="Q183" s="24"/>
    </row>
    <row r="184" customHeight="1" spans="1:17">
      <c r="A184" s="8">
        <v>182</v>
      </c>
      <c r="B184" s="10" t="s">
        <v>426</v>
      </c>
      <c r="C184" s="10" t="s">
        <v>36</v>
      </c>
      <c r="D184" s="10" t="s">
        <v>424</v>
      </c>
      <c r="E184" s="10" t="s">
        <v>427</v>
      </c>
      <c r="F184" s="10" t="s">
        <v>26</v>
      </c>
      <c r="G184" s="10" t="s">
        <v>27</v>
      </c>
      <c r="H184" s="10">
        <v>2</v>
      </c>
      <c r="I184" s="44">
        <v>107.97</v>
      </c>
      <c r="J184" s="44">
        <v>71.98</v>
      </c>
      <c r="K184" s="44">
        <v>73.98</v>
      </c>
      <c r="L184" s="19">
        <f t="shared" si="6"/>
        <v>44.388</v>
      </c>
      <c r="M184" s="42">
        <v>82.2</v>
      </c>
      <c r="N184" s="19">
        <f t="shared" si="7"/>
        <v>32.88</v>
      </c>
      <c r="O184" s="19">
        <f t="shared" si="8"/>
        <v>77.268</v>
      </c>
      <c r="P184" s="9">
        <f>SUMPRODUCT(--($D$3:$D$425=D184),--($O$3:$O$425&gt;O184))+1</f>
        <v>2</v>
      </c>
      <c r="Q184" s="24"/>
    </row>
    <row r="185" customHeight="1" spans="1:17">
      <c r="A185" s="8">
        <v>183</v>
      </c>
      <c r="B185" s="10" t="s">
        <v>428</v>
      </c>
      <c r="C185" s="10" t="s">
        <v>36</v>
      </c>
      <c r="D185" s="10" t="s">
        <v>424</v>
      </c>
      <c r="E185" s="10" t="s">
        <v>429</v>
      </c>
      <c r="F185" s="10" t="s">
        <v>26</v>
      </c>
      <c r="G185" s="10" t="s">
        <v>27</v>
      </c>
      <c r="H185" s="10">
        <v>2</v>
      </c>
      <c r="I185" s="44">
        <v>109.4</v>
      </c>
      <c r="J185" s="44">
        <v>72.9333333333333</v>
      </c>
      <c r="K185" s="44">
        <v>74.9333333333333</v>
      </c>
      <c r="L185" s="19">
        <f t="shared" si="6"/>
        <v>44.96</v>
      </c>
      <c r="M185" s="42">
        <v>79.6</v>
      </c>
      <c r="N185" s="19">
        <f t="shared" si="7"/>
        <v>31.84</v>
      </c>
      <c r="O185" s="19">
        <f t="shared" si="8"/>
        <v>76.8</v>
      </c>
      <c r="P185" s="9">
        <f>SUMPRODUCT(--($D$3:$D$425=D185),--($O$3:$O$425&gt;O185))+1</f>
        <v>3</v>
      </c>
      <c r="Q185" s="24"/>
    </row>
    <row r="186" customHeight="1" spans="1:17">
      <c r="A186" s="8">
        <v>184</v>
      </c>
      <c r="B186" s="10" t="s">
        <v>430</v>
      </c>
      <c r="C186" s="10" t="s">
        <v>36</v>
      </c>
      <c r="D186" s="10" t="s">
        <v>424</v>
      </c>
      <c r="E186" s="10" t="s">
        <v>431</v>
      </c>
      <c r="F186" s="10" t="s">
        <v>22</v>
      </c>
      <c r="G186" s="10" t="s">
        <v>23</v>
      </c>
      <c r="H186" s="10">
        <v>0</v>
      </c>
      <c r="I186" s="44">
        <v>113.75</v>
      </c>
      <c r="J186" s="44">
        <v>75.8333333333333</v>
      </c>
      <c r="K186" s="44">
        <v>75.8333333333333</v>
      </c>
      <c r="L186" s="19">
        <f t="shared" si="6"/>
        <v>45.5</v>
      </c>
      <c r="M186" s="42">
        <v>78.2</v>
      </c>
      <c r="N186" s="19">
        <f t="shared" si="7"/>
        <v>31.28</v>
      </c>
      <c r="O186" s="19">
        <f t="shared" si="8"/>
        <v>76.78</v>
      </c>
      <c r="P186" s="9">
        <f>SUMPRODUCT(--($D$3:$D$425=D186),--($O$3:$O$425&gt;O186))+1</f>
        <v>4</v>
      </c>
      <c r="Q186" s="24"/>
    </row>
    <row r="187" customHeight="1" spans="1:17">
      <c r="A187" s="8">
        <v>185</v>
      </c>
      <c r="B187" s="10" t="s">
        <v>432</v>
      </c>
      <c r="C187" s="10" t="s">
        <v>19</v>
      </c>
      <c r="D187" s="10" t="s">
        <v>424</v>
      </c>
      <c r="E187" s="10" t="s">
        <v>433</v>
      </c>
      <c r="F187" s="10" t="s">
        <v>26</v>
      </c>
      <c r="G187" s="10" t="s">
        <v>27</v>
      </c>
      <c r="H187" s="10">
        <v>2</v>
      </c>
      <c r="I187" s="44">
        <v>109.91</v>
      </c>
      <c r="J187" s="44">
        <v>73.2733333333333</v>
      </c>
      <c r="K187" s="44">
        <v>75.2733333333333</v>
      </c>
      <c r="L187" s="19">
        <f t="shared" si="6"/>
        <v>45.164</v>
      </c>
      <c r="M187" s="42">
        <v>76.6</v>
      </c>
      <c r="N187" s="19">
        <f t="shared" si="7"/>
        <v>30.64</v>
      </c>
      <c r="O187" s="19">
        <f t="shared" si="8"/>
        <v>75.804</v>
      </c>
      <c r="P187" s="9">
        <f>SUMPRODUCT(--($D$3:$D$425=D187),--($O$3:$O$425&gt;O187))+1</f>
        <v>5</v>
      </c>
      <c r="Q187" s="24"/>
    </row>
    <row r="188" customHeight="1" spans="1:17">
      <c r="A188" s="8">
        <v>186</v>
      </c>
      <c r="B188" s="10" t="s">
        <v>434</v>
      </c>
      <c r="C188" s="10" t="s">
        <v>36</v>
      </c>
      <c r="D188" s="10" t="s">
        <v>424</v>
      </c>
      <c r="E188" s="10" t="s">
        <v>435</v>
      </c>
      <c r="F188" s="10" t="s">
        <v>26</v>
      </c>
      <c r="G188" s="10" t="s">
        <v>27</v>
      </c>
      <c r="H188" s="10">
        <v>2</v>
      </c>
      <c r="I188" s="44">
        <v>113.4</v>
      </c>
      <c r="J188" s="44">
        <v>75.6</v>
      </c>
      <c r="K188" s="44">
        <v>77.6</v>
      </c>
      <c r="L188" s="19">
        <f t="shared" si="6"/>
        <v>46.56</v>
      </c>
      <c r="M188" s="42">
        <v>69.4</v>
      </c>
      <c r="N188" s="19">
        <f t="shared" si="7"/>
        <v>27.76</v>
      </c>
      <c r="O188" s="19">
        <f t="shared" si="8"/>
        <v>74.32</v>
      </c>
      <c r="P188" s="9">
        <f>SUMPRODUCT(--($D$3:$D$425=D188),--($O$3:$O$425&gt;O188))+1</f>
        <v>6</v>
      </c>
      <c r="Q188" s="24"/>
    </row>
    <row r="189" customHeight="1" spans="1:17">
      <c r="A189" s="8">
        <v>187</v>
      </c>
      <c r="B189" s="9" t="s">
        <v>436</v>
      </c>
      <c r="C189" s="9" t="s">
        <v>19</v>
      </c>
      <c r="D189" s="9" t="s">
        <v>437</v>
      </c>
      <c r="E189" s="8" t="s">
        <v>438</v>
      </c>
      <c r="F189" s="8" t="s">
        <v>26</v>
      </c>
      <c r="G189" s="8" t="s">
        <v>27</v>
      </c>
      <c r="H189" s="8">
        <v>2</v>
      </c>
      <c r="I189" s="18">
        <v>106.58</v>
      </c>
      <c r="J189" s="18">
        <v>71.0533333333333</v>
      </c>
      <c r="K189" s="18">
        <v>73.0533333333333</v>
      </c>
      <c r="L189" s="19">
        <f t="shared" si="6"/>
        <v>43.832</v>
      </c>
      <c r="M189" s="19">
        <v>72.2</v>
      </c>
      <c r="N189" s="19">
        <f t="shared" si="7"/>
        <v>28.88</v>
      </c>
      <c r="O189" s="19">
        <f t="shared" si="8"/>
        <v>72.712</v>
      </c>
      <c r="P189" s="9">
        <f>SUMPRODUCT(--($D$3:$D$425=D189),--($O$3:$O$425&gt;O189))+1</f>
        <v>1</v>
      </c>
      <c r="Q189" s="24"/>
    </row>
    <row r="190" customHeight="1" spans="1:17">
      <c r="A190" s="8">
        <v>188</v>
      </c>
      <c r="B190" s="9" t="s">
        <v>439</v>
      </c>
      <c r="C190" s="9" t="s">
        <v>36</v>
      </c>
      <c r="D190" s="9" t="s">
        <v>437</v>
      </c>
      <c r="E190" s="8" t="s">
        <v>440</v>
      </c>
      <c r="F190" s="8" t="s">
        <v>26</v>
      </c>
      <c r="G190" s="8" t="s">
        <v>27</v>
      </c>
      <c r="H190" s="8">
        <v>2</v>
      </c>
      <c r="I190" s="18">
        <v>106.71</v>
      </c>
      <c r="J190" s="18">
        <v>71.14</v>
      </c>
      <c r="K190" s="18">
        <v>73.14</v>
      </c>
      <c r="L190" s="19">
        <f t="shared" si="6"/>
        <v>43.884</v>
      </c>
      <c r="M190" s="19">
        <v>72</v>
      </c>
      <c r="N190" s="19">
        <f t="shared" si="7"/>
        <v>28.8</v>
      </c>
      <c r="O190" s="19">
        <f t="shared" si="8"/>
        <v>72.684</v>
      </c>
      <c r="P190" s="9">
        <f>SUMPRODUCT(--($D$3:$D$425=D190),--($O$3:$O$425&gt;O190))+1</f>
        <v>2</v>
      </c>
      <c r="Q190" s="24"/>
    </row>
    <row r="191" customHeight="1" spans="1:17">
      <c r="A191" s="8">
        <v>189</v>
      </c>
      <c r="B191" s="9" t="s">
        <v>441</v>
      </c>
      <c r="C191" s="9" t="s">
        <v>19</v>
      </c>
      <c r="D191" s="9" t="s">
        <v>437</v>
      </c>
      <c r="E191" s="8" t="s">
        <v>442</v>
      </c>
      <c r="F191" s="8" t="s">
        <v>26</v>
      </c>
      <c r="G191" s="8" t="s">
        <v>27</v>
      </c>
      <c r="H191" s="8">
        <v>2</v>
      </c>
      <c r="I191" s="18">
        <v>107.8</v>
      </c>
      <c r="J191" s="18">
        <v>71.8666666666667</v>
      </c>
      <c r="K191" s="18">
        <v>73.8666666666667</v>
      </c>
      <c r="L191" s="19">
        <f t="shared" si="6"/>
        <v>44.32</v>
      </c>
      <c r="M191" s="19">
        <v>69</v>
      </c>
      <c r="N191" s="19">
        <f t="shared" si="7"/>
        <v>27.6</v>
      </c>
      <c r="O191" s="19">
        <f t="shared" si="8"/>
        <v>71.92</v>
      </c>
      <c r="P191" s="9">
        <f>SUMPRODUCT(--($D$3:$D$425=D191),--($O$3:$O$425&gt;O191))+1</f>
        <v>3</v>
      </c>
      <c r="Q191" s="24"/>
    </row>
    <row r="192" customHeight="1" spans="1:17">
      <c r="A192" s="8">
        <v>190</v>
      </c>
      <c r="B192" s="9" t="s">
        <v>443</v>
      </c>
      <c r="C192" s="9" t="s">
        <v>36</v>
      </c>
      <c r="D192" s="9" t="s">
        <v>444</v>
      </c>
      <c r="E192" s="9" t="s">
        <v>445</v>
      </c>
      <c r="F192" s="8" t="s">
        <v>22</v>
      </c>
      <c r="G192" s="8" t="s">
        <v>23</v>
      </c>
      <c r="H192" s="8">
        <v>0</v>
      </c>
      <c r="I192" s="18">
        <v>108.98</v>
      </c>
      <c r="J192" s="18">
        <v>72.6533333333333</v>
      </c>
      <c r="K192" s="18">
        <v>72.6533333333333</v>
      </c>
      <c r="L192" s="19">
        <f t="shared" si="6"/>
        <v>43.592</v>
      </c>
      <c r="M192" s="45">
        <v>82</v>
      </c>
      <c r="N192" s="19">
        <f t="shared" si="7"/>
        <v>32.8</v>
      </c>
      <c r="O192" s="19">
        <f t="shared" si="8"/>
        <v>76.392</v>
      </c>
      <c r="P192" s="9">
        <f>SUMPRODUCT(--($D$3:$D$425=D192),--($O$3:$O$425&gt;O192))+1</f>
        <v>1</v>
      </c>
      <c r="Q192" s="24"/>
    </row>
    <row r="193" customHeight="1" spans="1:17">
      <c r="A193" s="8">
        <v>191</v>
      </c>
      <c r="B193" s="9" t="s">
        <v>446</v>
      </c>
      <c r="C193" s="9" t="s">
        <v>19</v>
      </c>
      <c r="D193" s="9" t="s">
        <v>444</v>
      </c>
      <c r="E193" s="53" t="s">
        <v>447</v>
      </c>
      <c r="F193" s="8" t="s">
        <v>22</v>
      </c>
      <c r="G193" s="8" t="s">
        <v>23</v>
      </c>
      <c r="H193" s="8">
        <v>0</v>
      </c>
      <c r="I193" s="18">
        <v>104.03</v>
      </c>
      <c r="J193" s="18">
        <v>69.35</v>
      </c>
      <c r="K193" s="18">
        <v>69.35</v>
      </c>
      <c r="L193" s="19">
        <f t="shared" si="6"/>
        <v>41.61</v>
      </c>
      <c r="M193" s="45">
        <v>81.2</v>
      </c>
      <c r="N193" s="19">
        <f t="shared" si="7"/>
        <v>32.48</v>
      </c>
      <c r="O193" s="19">
        <f t="shared" si="8"/>
        <v>74.09</v>
      </c>
      <c r="P193" s="9">
        <f>SUMPRODUCT(--($D$3:$D$425=D193),--($O$3:$O$425&gt;O193))+1</f>
        <v>2</v>
      </c>
      <c r="Q193" s="24"/>
    </row>
    <row r="194" customHeight="1" spans="1:17">
      <c r="A194" s="8">
        <v>192</v>
      </c>
      <c r="B194" s="9" t="s">
        <v>448</v>
      </c>
      <c r="C194" s="9" t="s">
        <v>36</v>
      </c>
      <c r="D194" s="9" t="s">
        <v>444</v>
      </c>
      <c r="E194" s="9" t="s">
        <v>449</v>
      </c>
      <c r="F194" s="8" t="s">
        <v>22</v>
      </c>
      <c r="G194" s="8" t="s">
        <v>23</v>
      </c>
      <c r="H194" s="8">
        <v>0</v>
      </c>
      <c r="I194" s="18">
        <v>105.39</v>
      </c>
      <c r="J194" s="18">
        <v>70.26</v>
      </c>
      <c r="K194" s="18">
        <v>70.26</v>
      </c>
      <c r="L194" s="19">
        <f t="shared" si="6"/>
        <v>42.156</v>
      </c>
      <c r="M194" s="45">
        <v>78.2</v>
      </c>
      <c r="N194" s="19">
        <f t="shared" si="7"/>
        <v>31.28</v>
      </c>
      <c r="O194" s="19">
        <f t="shared" si="8"/>
        <v>73.436</v>
      </c>
      <c r="P194" s="9">
        <f>SUMPRODUCT(--($D$3:$D$425=D194),--($O$3:$O$425&gt;O194))+1</f>
        <v>3</v>
      </c>
      <c r="Q194" s="24"/>
    </row>
    <row r="195" customHeight="1" spans="1:17">
      <c r="A195" s="8">
        <v>193</v>
      </c>
      <c r="B195" s="10" t="s">
        <v>450</v>
      </c>
      <c r="C195" s="10" t="s">
        <v>19</v>
      </c>
      <c r="D195" s="10" t="s">
        <v>451</v>
      </c>
      <c r="E195" s="11" t="s">
        <v>452</v>
      </c>
      <c r="F195" s="10" t="s">
        <v>22</v>
      </c>
      <c r="G195" s="10" t="s">
        <v>23</v>
      </c>
      <c r="H195" s="11">
        <v>0</v>
      </c>
      <c r="I195" s="20">
        <v>109.98</v>
      </c>
      <c r="J195" s="20">
        <v>73.32</v>
      </c>
      <c r="K195" s="20">
        <v>73.32</v>
      </c>
      <c r="L195" s="19">
        <f t="shared" ref="L195:L258" si="9">K195*0.6</f>
        <v>43.992</v>
      </c>
      <c r="M195" s="21">
        <v>80.8</v>
      </c>
      <c r="N195" s="19">
        <f t="shared" ref="N195:N258" si="10">M195*0.4</f>
        <v>32.32</v>
      </c>
      <c r="O195" s="19">
        <f t="shared" ref="O195:O258" si="11">L195+N195</f>
        <v>76.312</v>
      </c>
      <c r="P195" s="9">
        <f>SUMPRODUCT(--($D$3:$D$425=D195),--($O$3:$O$425&gt;O195))+1</f>
        <v>1</v>
      </c>
      <c r="Q195" s="24"/>
    </row>
    <row r="196" customHeight="1" spans="1:17">
      <c r="A196" s="8">
        <v>194</v>
      </c>
      <c r="B196" s="10" t="s">
        <v>453</v>
      </c>
      <c r="C196" s="10" t="s">
        <v>36</v>
      </c>
      <c r="D196" s="10" t="s">
        <v>451</v>
      </c>
      <c r="E196" s="11" t="s">
        <v>454</v>
      </c>
      <c r="F196" s="10" t="s">
        <v>22</v>
      </c>
      <c r="G196" s="10" t="s">
        <v>23</v>
      </c>
      <c r="H196" s="11">
        <v>0</v>
      </c>
      <c r="I196" s="20">
        <v>107.71</v>
      </c>
      <c r="J196" s="20">
        <v>71.8066666666667</v>
      </c>
      <c r="K196" s="20">
        <v>71.8066666666667</v>
      </c>
      <c r="L196" s="19">
        <f t="shared" si="9"/>
        <v>43.084</v>
      </c>
      <c r="M196" s="21">
        <v>70.6</v>
      </c>
      <c r="N196" s="19">
        <f t="shared" si="10"/>
        <v>28.24</v>
      </c>
      <c r="O196" s="19">
        <f t="shared" si="11"/>
        <v>71.324</v>
      </c>
      <c r="P196" s="9">
        <f>SUMPRODUCT(--($D$3:$D$425=D196),--($O$3:$O$425&gt;O196))+1</f>
        <v>2</v>
      </c>
      <c r="Q196" s="24"/>
    </row>
    <row r="197" customHeight="1" spans="1:17">
      <c r="A197" s="8">
        <v>195</v>
      </c>
      <c r="B197" s="10" t="s">
        <v>455</v>
      </c>
      <c r="C197" s="10" t="s">
        <v>19</v>
      </c>
      <c r="D197" s="10" t="s">
        <v>451</v>
      </c>
      <c r="E197" s="11" t="s">
        <v>456</v>
      </c>
      <c r="F197" s="10" t="s">
        <v>22</v>
      </c>
      <c r="G197" s="10" t="s">
        <v>23</v>
      </c>
      <c r="H197" s="11">
        <v>0</v>
      </c>
      <c r="I197" s="20">
        <v>106.99</v>
      </c>
      <c r="J197" s="20">
        <v>71.3266666666667</v>
      </c>
      <c r="K197" s="20">
        <v>71.3266666666667</v>
      </c>
      <c r="L197" s="19">
        <f t="shared" si="9"/>
        <v>42.796</v>
      </c>
      <c r="M197" s="21">
        <v>0</v>
      </c>
      <c r="N197" s="19">
        <f t="shared" si="10"/>
        <v>0</v>
      </c>
      <c r="O197" s="19">
        <f t="shared" si="11"/>
        <v>42.796</v>
      </c>
      <c r="P197" s="9">
        <f>SUMPRODUCT(--($D$3:$D$425=D197),--($O$3:$O$425&gt;O197))+1</f>
        <v>3</v>
      </c>
      <c r="Q197" s="24" t="s">
        <v>149</v>
      </c>
    </row>
    <row r="198" customHeight="1" spans="1:17">
      <c r="A198" s="8">
        <v>196</v>
      </c>
      <c r="B198" s="10" t="s">
        <v>457</v>
      </c>
      <c r="C198" s="10" t="s">
        <v>19</v>
      </c>
      <c r="D198" s="10" t="s">
        <v>458</v>
      </c>
      <c r="E198" s="11" t="s">
        <v>459</v>
      </c>
      <c r="F198" s="10" t="s">
        <v>22</v>
      </c>
      <c r="G198" s="10" t="s">
        <v>23</v>
      </c>
      <c r="H198" s="11">
        <v>0</v>
      </c>
      <c r="I198" s="20">
        <v>114.72</v>
      </c>
      <c r="J198" s="20">
        <v>76.48</v>
      </c>
      <c r="K198" s="20">
        <v>76.48</v>
      </c>
      <c r="L198" s="19">
        <f t="shared" si="9"/>
        <v>45.888</v>
      </c>
      <c r="M198" s="21">
        <v>72.4</v>
      </c>
      <c r="N198" s="19">
        <f t="shared" si="10"/>
        <v>28.96</v>
      </c>
      <c r="O198" s="19">
        <f t="shared" si="11"/>
        <v>74.848</v>
      </c>
      <c r="P198" s="9">
        <f>SUMPRODUCT(--($D$3:$D$425=D198),--($O$3:$O$425&gt;O198))+1</f>
        <v>1</v>
      </c>
      <c r="Q198" s="24"/>
    </row>
    <row r="199" customHeight="1" spans="1:17">
      <c r="A199" s="8">
        <v>197</v>
      </c>
      <c r="B199" s="10" t="s">
        <v>460</v>
      </c>
      <c r="C199" s="10" t="s">
        <v>19</v>
      </c>
      <c r="D199" s="10" t="s">
        <v>458</v>
      </c>
      <c r="E199" s="11" t="s">
        <v>461</v>
      </c>
      <c r="F199" s="10" t="s">
        <v>22</v>
      </c>
      <c r="G199" s="10" t="s">
        <v>23</v>
      </c>
      <c r="H199" s="11">
        <v>0</v>
      </c>
      <c r="I199" s="20">
        <v>110.06</v>
      </c>
      <c r="J199" s="20">
        <v>73.3733333333333</v>
      </c>
      <c r="K199" s="20">
        <v>73.3733333333333</v>
      </c>
      <c r="L199" s="19">
        <f t="shared" si="9"/>
        <v>44.024</v>
      </c>
      <c r="M199" s="21">
        <v>71.6</v>
      </c>
      <c r="N199" s="19">
        <f t="shared" si="10"/>
        <v>28.64</v>
      </c>
      <c r="O199" s="19">
        <f t="shared" si="11"/>
        <v>72.664</v>
      </c>
      <c r="P199" s="9">
        <f>SUMPRODUCT(--($D$3:$D$425=D199),--($O$3:$O$425&gt;O199))+1</f>
        <v>2</v>
      </c>
      <c r="Q199" s="24"/>
    </row>
    <row r="200" customHeight="1" spans="1:17">
      <c r="A200" s="8">
        <v>198</v>
      </c>
      <c r="B200" s="10" t="s">
        <v>462</v>
      </c>
      <c r="C200" s="10" t="s">
        <v>36</v>
      </c>
      <c r="D200" s="10" t="s">
        <v>458</v>
      </c>
      <c r="E200" s="11" t="s">
        <v>463</v>
      </c>
      <c r="F200" s="10" t="s">
        <v>26</v>
      </c>
      <c r="G200" s="10" t="s">
        <v>207</v>
      </c>
      <c r="H200" s="11">
        <v>10</v>
      </c>
      <c r="I200" s="20">
        <v>100.34</v>
      </c>
      <c r="J200" s="20">
        <v>66.8933333333333</v>
      </c>
      <c r="K200" s="20">
        <v>76.8933333333333</v>
      </c>
      <c r="L200" s="19">
        <f t="shared" si="9"/>
        <v>46.136</v>
      </c>
      <c r="M200" s="21">
        <v>0</v>
      </c>
      <c r="N200" s="19">
        <f t="shared" si="10"/>
        <v>0</v>
      </c>
      <c r="O200" s="19">
        <f t="shared" si="11"/>
        <v>46.136</v>
      </c>
      <c r="P200" s="9">
        <f>SUMPRODUCT(--($D$3:$D$425=D200),--($O$3:$O$425&gt;O200))+1</f>
        <v>3</v>
      </c>
      <c r="Q200" s="24" t="s">
        <v>149</v>
      </c>
    </row>
    <row r="201" customHeight="1" spans="1:17">
      <c r="A201" s="8">
        <v>199</v>
      </c>
      <c r="B201" s="10" t="s">
        <v>464</v>
      </c>
      <c r="C201" s="10" t="s">
        <v>36</v>
      </c>
      <c r="D201" s="10" t="s">
        <v>465</v>
      </c>
      <c r="E201" s="11" t="s">
        <v>466</v>
      </c>
      <c r="F201" s="10" t="s">
        <v>22</v>
      </c>
      <c r="G201" s="10" t="s">
        <v>23</v>
      </c>
      <c r="H201" s="11">
        <v>0</v>
      </c>
      <c r="I201" s="20">
        <v>110.39</v>
      </c>
      <c r="J201" s="20">
        <v>73.5933333333333</v>
      </c>
      <c r="K201" s="20">
        <v>73.5933333333333</v>
      </c>
      <c r="L201" s="19">
        <f t="shared" si="9"/>
        <v>44.156</v>
      </c>
      <c r="M201" s="21">
        <v>84.6</v>
      </c>
      <c r="N201" s="19">
        <f t="shared" si="10"/>
        <v>33.84</v>
      </c>
      <c r="O201" s="19">
        <f t="shared" si="11"/>
        <v>77.996</v>
      </c>
      <c r="P201" s="9">
        <f>SUMPRODUCT(--($D$3:$D$425=D201),--($O$3:$O$425&gt;O201))+1</f>
        <v>1</v>
      </c>
      <c r="Q201" s="24"/>
    </row>
    <row r="202" customHeight="1" spans="1:17">
      <c r="A202" s="8">
        <v>200</v>
      </c>
      <c r="B202" s="10" t="s">
        <v>467</v>
      </c>
      <c r="C202" s="10" t="s">
        <v>36</v>
      </c>
      <c r="D202" s="10" t="s">
        <v>465</v>
      </c>
      <c r="E202" s="11" t="s">
        <v>468</v>
      </c>
      <c r="F202" s="10" t="s">
        <v>26</v>
      </c>
      <c r="G202" s="10" t="s">
        <v>27</v>
      </c>
      <c r="H202" s="11">
        <v>2</v>
      </c>
      <c r="I202" s="20">
        <v>108.66</v>
      </c>
      <c r="J202" s="20">
        <v>72.44</v>
      </c>
      <c r="K202" s="20">
        <v>74.44</v>
      </c>
      <c r="L202" s="19">
        <f t="shared" si="9"/>
        <v>44.664</v>
      </c>
      <c r="M202" s="21">
        <v>72.8</v>
      </c>
      <c r="N202" s="19">
        <f t="shared" si="10"/>
        <v>29.12</v>
      </c>
      <c r="O202" s="19">
        <f t="shared" si="11"/>
        <v>73.784</v>
      </c>
      <c r="P202" s="9">
        <f>SUMPRODUCT(--($D$3:$D$425=D202),--($O$3:$O$425&gt;O202))+1</f>
        <v>2</v>
      </c>
      <c r="Q202" s="24"/>
    </row>
    <row r="203" customHeight="1" spans="1:17">
      <c r="A203" s="8">
        <v>201</v>
      </c>
      <c r="B203" s="10" t="s">
        <v>469</v>
      </c>
      <c r="C203" s="10" t="s">
        <v>36</v>
      </c>
      <c r="D203" s="10" t="s">
        <v>465</v>
      </c>
      <c r="E203" s="11" t="s">
        <v>470</v>
      </c>
      <c r="F203" s="10" t="s">
        <v>26</v>
      </c>
      <c r="G203" s="10" t="s">
        <v>27</v>
      </c>
      <c r="H203" s="11">
        <v>2</v>
      </c>
      <c r="I203" s="20">
        <v>105.17</v>
      </c>
      <c r="J203" s="20">
        <v>70.1133333333333</v>
      </c>
      <c r="K203" s="20">
        <v>72.1133333333333</v>
      </c>
      <c r="L203" s="19">
        <f t="shared" si="9"/>
        <v>43.268</v>
      </c>
      <c r="M203" s="21">
        <v>73.8</v>
      </c>
      <c r="N203" s="19">
        <f t="shared" si="10"/>
        <v>29.52</v>
      </c>
      <c r="O203" s="19">
        <f t="shared" si="11"/>
        <v>72.788</v>
      </c>
      <c r="P203" s="9">
        <f>SUMPRODUCT(--($D$3:$D$425=D203),--($O$3:$O$425&gt;O203))+1</f>
        <v>3</v>
      </c>
      <c r="Q203" s="24"/>
    </row>
    <row r="204" customHeight="1" spans="1:17">
      <c r="A204" s="8">
        <v>202</v>
      </c>
      <c r="B204" s="9" t="s">
        <v>471</v>
      </c>
      <c r="C204" s="9" t="s">
        <v>19</v>
      </c>
      <c r="D204" s="9" t="s">
        <v>472</v>
      </c>
      <c r="E204" s="9" t="s">
        <v>473</v>
      </c>
      <c r="F204" s="9" t="s">
        <v>22</v>
      </c>
      <c r="G204" s="9" t="s">
        <v>23</v>
      </c>
      <c r="H204" s="9">
        <v>0</v>
      </c>
      <c r="I204" s="9">
        <v>102.43</v>
      </c>
      <c r="J204" s="20">
        <v>68.2866666666667</v>
      </c>
      <c r="K204" s="20">
        <v>68.2866666666667</v>
      </c>
      <c r="L204" s="19">
        <f t="shared" si="9"/>
        <v>40.972</v>
      </c>
      <c r="M204" s="42">
        <v>78.2</v>
      </c>
      <c r="N204" s="19">
        <f t="shared" si="10"/>
        <v>31.28</v>
      </c>
      <c r="O204" s="19">
        <f t="shared" si="11"/>
        <v>72.252</v>
      </c>
      <c r="P204" s="9">
        <f>SUMPRODUCT(--($D$3:$D$425=D204),--($O$3:$O$425&gt;O204))+1</f>
        <v>1</v>
      </c>
      <c r="Q204" s="24"/>
    </row>
    <row r="205" customHeight="1" spans="1:17">
      <c r="A205" s="8">
        <v>203</v>
      </c>
      <c r="B205" s="9" t="s">
        <v>474</v>
      </c>
      <c r="C205" s="9" t="s">
        <v>36</v>
      </c>
      <c r="D205" s="9" t="s">
        <v>472</v>
      </c>
      <c r="E205" s="9" t="s">
        <v>475</v>
      </c>
      <c r="F205" s="9" t="s">
        <v>26</v>
      </c>
      <c r="G205" s="9" t="s">
        <v>27</v>
      </c>
      <c r="H205" s="9">
        <v>2</v>
      </c>
      <c r="I205" s="9">
        <v>98.82</v>
      </c>
      <c r="J205" s="20">
        <v>65.88</v>
      </c>
      <c r="K205" s="20">
        <v>67.88</v>
      </c>
      <c r="L205" s="19">
        <f t="shared" si="9"/>
        <v>40.728</v>
      </c>
      <c r="M205" s="42">
        <v>76.8</v>
      </c>
      <c r="N205" s="19">
        <f t="shared" si="10"/>
        <v>30.72</v>
      </c>
      <c r="O205" s="19">
        <f t="shared" si="11"/>
        <v>71.448</v>
      </c>
      <c r="P205" s="9">
        <f>SUMPRODUCT(--($D$3:$D$425=D205),--($O$3:$O$425&gt;O205))+1</f>
        <v>2</v>
      </c>
      <c r="Q205" s="24"/>
    </row>
    <row r="206" customHeight="1" spans="1:17">
      <c r="A206" s="8">
        <v>204</v>
      </c>
      <c r="B206" s="9" t="s">
        <v>476</v>
      </c>
      <c r="C206" s="9" t="s">
        <v>36</v>
      </c>
      <c r="D206" s="9" t="s">
        <v>472</v>
      </c>
      <c r="E206" s="9" t="s">
        <v>477</v>
      </c>
      <c r="F206" s="9" t="s">
        <v>22</v>
      </c>
      <c r="G206" s="9" t="s">
        <v>23</v>
      </c>
      <c r="H206" s="9">
        <v>0</v>
      </c>
      <c r="I206" s="9">
        <v>103.79</v>
      </c>
      <c r="J206" s="20">
        <v>69.1933333333333</v>
      </c>
      <c r="K206" s="20">
        <v>69.1933333333333</v>
      </c>
      <c r="L206" s="19">
        <f t="shared" si="9"/>
        <v>41.516</v>
      </c>
      <c r="M206" s="42">
        <v>74.4</v>
      </c>
      <c r="N206" s="19">
        <f t="shared" si="10"/>
        <v>29.76</v>
      </c>
      <c r="O206" s="19">
        <f t="shared" si="11"/>
        <v>71.276</v>
      </c>
      <c r="P206" s="9">
        <f>SUMPRODUCT(--($D$3:$D$425=D206),--($O$3:$O$425&gt;O206))+1</f>
        <v>3</v>
      </c>
      <c r="Q206" s="24"/>
    </row>
    <row r="207" customHeight="1" spans="1:17">
      <c r="A207" s="8">
        <v>205</v>
      </c>
      <c r="B207" s="9" t="s">
        <v>478</v>
      </c>
      <c r="C207" s="9" t="s">
        <v>19</v>
      </c>
      <c r="D207" s="9" t="s">
        <v>479</v>
      </c>
      <c r="E207" s="9" t="s">
        <v>480</v>
      </c>
      <c r="F207" s="9" t="s">
        <v>22</v>
      </c>
      <c r="G207" s="9" t="s">
        <v>23</v>
      </c>
      <c r="H207" s="9">
        <v>0</v>
      </c>
      <c r="I207" s="9">
        <v>108.6</v>
      </c>
      <c r="J207" s="20">
        <v>72.4</v>
      </c>
      <c r="K207" s="20">
        <v>72.4</v>
      </c>
      <c r="L207" s="19">
        <f t="shared" si="9"/>
        <v>43.44</v>
      </c>
      <c r="M207" s="42">
        <v>82.8</v>
      </c>
      <c r="N207" s="19">
        <f t="shared" si="10"/>
        <v>33.12</v>
      </c>
      <c r="O207" s="19">
        <f t="shared" si="11"/>
        <v>76.56</v>
      </c>
      <c r="P207" s="9">
        <f>SUMPRODUCT(--($D$3:$D$425=D207),--($O$3:$O$425&gt;O207))+1</f>
        <v>1</v>
      </c>
      <c r="Q207" s="24"/>
    </row>
    <row r="208" customHeight="1" spans="1:17">
      <c r="A208" s="8">
        <v>206</v>
      </c>
      <c r="B208" s="9" t="s">
        <v>481</v>
      </c>
      <c r="C208" s="9" t="s">
        <v>36</v>
      </c>
      <c r="D208" s="9" t="s">
        <v>479</v>
      </c>
      <c r="E208" s="9" t="s">
        <v>482</v>
      </c>
      <c r="F208" s="9" t="s">
        <v>26</v>
      </c>
      <c r="G208" s="9" t="s">
        <v>27</v>
      </c>
      <c r="H208" s="9">
        <v>2</v>
      </c>
      <c r="I208" s="9">
        <v>104.15</v>
      </c>
      <c r="J208" s="20">
        <v>69.4333333333333</v>
      </c>
      <c r="K208" s="20">
        <v>71.4333333333333</v>
      </c>
      <c r="L208" s="19">
        <f t="shared" si="9"/>
        <v>42.86</v>
      </c>
      <c r="M208" s="42">
        <v>71.4</v>
      </c>
      <c r="N208" s="19">
        <f t="shared" si="10"/>
        <v>28.56</v>
      </c>
      <c r="O208" s="19">
        <f t="shared" si="11"/>
        <v>71.42</v>
      </c>
      <c r="P208" s="9">
        <f>SUMPRODUCT(--($D$3:$D$425=D208),--($O$3:$O$425&gt;O208))+1</f>
        <v>2</v>
      </c>
      <c r="Q208" s="24"/>
    </row>
    <row r="209" customHeight="1" spans="1:17">
      <c r="A209" s="8">
        <v>207</v>
      </c>
      <c r="B209" s="9" t="s">
        <v>483</v>
      </c>
      <c r="C209" s="9" t="s">
        <v>19</v>
      </c>
      <c r="D209" s="9" t="s">
        <v>479</v>
      </c>
      <c r="E209" s="9" t="s">
        <v>484</v>
      </c>
      <c r="F209" s="9" t="s">
        <v>26</v>
      </c>
      <c r="G209" s="9" t="s">
        <v>27</v>
      </c>
      <c r="H209" s="9">
        <v>2</v>
      </c>
      <c r="I209" s="9">
        <v>106.07</v>
      </c>
      <c r="J209" s="20">
        <v>70.7133333333333</v>
      </c>
      <c r="K209" s="20">
        <v>72.7133333333333</v>
      </c>
      <c r="L209" s="19">
        <f t="shared" si="9"/>
        <v>43.628</v>
      </c>
      <c r="M209" s="42">
        <v>0</v>
      </c>
      <c r="N209" s="19">
        <f t="shared" si="10"/>
        <v>0</v>
      </c>
      <c r="O209" s="19">
        <f t="shared" si="11"/>
        <v>43.628</v>
      </c>
      <c r="P209" s="9">
        <f>SUMPRODUCT(--($D$3:$D$425=D209),--($O$3:$O$425&gt;O209))+1</f>
        <v>3</v>
      </c>
      <c r="Q209" s="24" t="s">
        <v>149</v>
      </c>
    </row>
    <row r="210" customHeight="1" spans="1:17">
      <c r="A210" s="8">
        <v>208</v>
      </c>
      <c r="B210" s="9" t="s">
        <v>485</v>
      </c>
      <c r="C210" s="9" t="s">
        <v>36</v>
      </c>
      <c r="D210" s="9" t="s">
        <v>486</v>
      </c>
      <c r="E210" s="9" t="s">
        <v>487</v>
      </c>
      <c r="F210" s="9" t="s">
        <v>22</v>
      </c>
      <c r="G210" s="9" t="s">
        <v>23</v>
      </c>
      <c r="H210" s="9">
        <v>0</v>
      </c>
      <c r="I210" s="9">
        <v>110.63</v>
      </c>
      <c r="J210" s="20">
        <v>73.7533333333333</v>
      </c>
      <c r="K210" s="20">
        <v>73.7533333333333</v>
      </c>
      <c r="L210" s="19">
        <f t="shared" si="9"/>
        <v>44.252</v>
      </c>
      <c r="M210" s="42">
        <v>80.4</v>
      </c>
      <c r="N210" s="19">
        <f t="shared" si="10"/>
        <v>32.16</v>
      </c>
      <c r="O210" s="19">
        <f t="shared" si="11"/>
        <v>76.412</v>
      </c>
      <c r="P210" s="9">
        <f>SUMPRODUCT(--($D$3:$D$425=D210),--($O$3:$O$425&gt;O210))+1</f>
        <v>1</v>
      </c>
      <c r="Q210" s="24"/>
    </row>
    <row r="211" customHeight="1" spans="1:17">
      <c r="A211" s="8">
        <v>209</v>
      </c>
      <c r="B211" s="9" t="s">
        <v>488</v>
      </c>
      <c r="C211" s="9" t="s">
        <v>36</v>
      </c>
      <c r="D211" s="9" t="s">
        <v>486</v>
      </c>
      <c r="E211" s="9" t="s">
        <v>489</v>
      </c>
      <c r="F211" s="9" t="s">
        <v>22</v>
      </c>
      <c r="G211" s="9" t="s">
        <v>23</v>
      </c>
      <c r="H211" s="9">
        <v>0</v>
      </c>
      <c r="I211" s="9">
        <v>111.48</v>
      </c>
      <c r="J211" s="20">
        <v>74.32</v>
      </c>
      <c r="K211" s="20">
        <v>74.32</v>
      </c>
      <c r="L211" s="19">
        <f t="shared" si="9"/>
        <v>44.592</v>
      </c>
      <c r="M211" s="42">
        <v>75.2</v>
      </c>
      <c r="N211" s="19">
        <f t="shared" si="10"/>
        <v>30.08</v>
      </c>
      <c r="O211" s="19">
        <f t="shared" si="11"/>
        <v>74.672</v>
      </c>
      <c r="P211" s="9">
        <f>SUMPRODUCT(--($D$3:$D$425=D211),--($O$3:$O$425&gt;O211))+1</f>
        <v>2</v>
      </c>
      <c r="Q211" s="24"/>
    </row>
    <row r="212" customHeight="1" spans="1:17">
      <c r="A212" s="8">
        <v>210</v>
      </c>
      <c r="B212" s="9" t="s">
        <v>490</v>
      </c>
      <c r="C212" s="9" t="s">
        <v>19</v>
      </c>
      <c r="D212" s="9" t="s">
        <v>486</v>
      </c>
      <c r="E212" s="9" t="s">
        <v>491</v>
      </c>
      <c r="F212" s="9" t="s">
        <v>26</v>
      </c>
      <c r="G212" s="9" t="s">
        <v>27</v>
      </c>
      <c r="H212" s="9">
        <v>2</v>
      </c>
      <c r="I212" s="9">
        <v>108.07</v>
      </c>
      <c r="J212" s="20">
        <v>72.0466666666667</v>
      </c>
      <c r="K212" s="20">
        <v>74.0466666666667</v>
      </c>
      <c r="L212" s="19">
        <f t="shared" si="9"/>
        <v>44.428</v>
      </c>
      <c r="M212" s="42">
        <v>0</v>
      </c>
      <c r="N212" s="19">
        <f t="shared" si="10"/>
        <v>0</v>
      </c>
      <c r="O212" s="19">
        <f t="shared" si="11"/>
        <v>44.428</v>
      </c>
      <c r="P212" s="9">
        <f>SUMPRODUCT(--($D$3:$D$425=D212),--($O$3:$O$425&gt;O212))+1</f>
        <v>3</v>
      </c>
      <c r="Q212" s="24" t="s">
        <v>149</v>
      </c>
    </row>
    <row r="213" customHeight="1" spans="1:17">
      <c r="A213" s="8">
        <v>211</v>
      </c>
      <c r="B213" s="8" t="s">
        <v>492</v>
      </c>
      <c r="C213" s="9" t="s">
        <v>36</v>
      </c>
      <c r="D213" s="9" t="s">
        <v>493</v>
      </c>
      <c r="E213" s="53" t="s">
        <v>494</v>
      </c>
      <c r="F213" s="8" t="s">
        <v>22</v>
      </c>
      <c r="G213" s="8" t="s">
        <v>23</v>
      </c>
      <c r="H213" s="8">
        <v>0</v>
      </c>
      <c r="I213" s="18">
        <v>111.69</v>
      </c>
      <c r="J213" s="18">
        <v>74.46</v>
      </c>
      <c r="K213" s="18">
        <v>74.46</v>
      </c>
      <c r="L213" s="19">
        <f t="shared" si="9"/>
        <v>44.676</v>
      </c>
      <c r="M213" s="49">
        <v>77.8</v>
      </c>
      <c r="N213" s="19">
        <f t="shared" si="10"/>
        <v>31.12</v>
      </c>
      <c r="O213" s="19">
        <f t="shared" si="11"/>
        <v>75.796</v>
      </c>
      <c r="P213" s="9">
        <f>SUMPRODUCT(--($D$3:$D$425=D213),--($O$3:$O$425&gt;O213))+1</f>
        <v>1</v>
      </c>
      <c r="Q213" s="24"/>
    </row>
    <row r="214" customHeight="1" spans="1:17">
      <c r="A214" s="8">
        <v>212</v>
      </c>
      <c r="B214" s="9" t="s">
        <v>495</v>
      </c>
      <c r="C214" s="9" t="s">
        <v>36</v>
      </c>
      <c r="D214" s="9" t="s">
        <v>493</v>
      </c>
      <c r="E214" s="53" t="s">
        <v>496</v>
      </c>
      <c r="F214" s="8" t="s">
        <v>26</v>
      </c>
      <c r="G214" s="9" t="s">
        <v>207</v>
      </c>
      <c r="H214" s="8">
        <v>10</v>
      </c>
      <c r="I214" s="18">
        <v>94.69</v>
      </c>
      <c r="J214" s="18">
        <v>63.1266666666667</v>
      </c>
      <c r="K214" s="18">
        <v>73.1266666666667</v>
      </c>
      <c r="L214" s="19">
        <f t="shared" si="9"/>
        <v>43.876</v>
      </c>
      <c r="M214" s="19">
        <v>74.6</v>
      </c>
      <c r="N214" s="19">
        <f t="shared" si="10"/>
        <v>29.84</v>
      </c>
      <c r="O214" s="19">
        <f t="shared" si="11"/>
        <v>73.716</v>
      </c>
      <c r="P214" s="9">
        <f>SUMPRODUCT(--($D$3:$D$425=D214),--($O$3:$O$425&gt;O214))+1</f>
        <v>2</v>
      </c>
      <c r="Q214" s="24"/>
    </row>
    <row r="215" customHeight="1" spans="1:17">
      <c r="A215" s="8">
        <v>213</v>
      </c>
      <c r="B215" s="9" t="s">
        <v>497</v>
      </c>
      <c r="C215" s="9" t="s">
        <v>19</v>
      </c>
      <c r="D215" s="9" t="s">
        <v>493</v>
      </c>
      <c r="E215" s="53" t="s">
        <v>498</v>
      </c>
      <c r="F215" s="8" t="s">
        <v>26</v>
      </c>
      <c r="G215" s="8" t="s">
        <v>27</v>
      </c>
      <c r="H215" s="8">
        <v>2</v>
      </c>
      <c r="I215" s="18">
        <v>108.34</v>
      </c>
      <c r="J215" s="18">
        <v>72.2266666666667</v>
      </c>
      <c r="K215" s="18">
        <v>74.2266666666667</v>
      </c>
      <c r="L215" s="19">
        <f t="shared" si="9"/>
        <v>44.536</v>
      </c>
      <c r="M215" s="19">
        <v>70.8</v>
      </c>
      <c r="N215" s="19">
        <f t="shared" si="10"/>
        <v>28.32</v>
      </c>
      <c r="O215" s="19">
        <f t="shared" si="11"/>
        <v>72.856</v>
      </c>
      <c r="P215" s="9">
        <f>SUMPRODUCT(--($D$3:$D$425=D215),--($O$3:$O$425&gt;O215))+1</f>
        <v>3</v>
      </c>
      <c r="Q215" s="24"/>
    </row>
    <row r="216" customHeight="1" spans="1:17">
      <c r="A216" s="8">
        <v>214</v>
      </c>
      <c r="B216" s="8" t="s">
        <v>499</v>
      </c>
      <c r="C216" s="9" t="s">
        <v>19</v>
      </c>
      <c r="D216" s="9" t="s">
        <v>500</v>
      </c>
      <c r="E216" s="53" t="s">
        <v>501</v>
      </c>
      <c r="F216" s="8" t="s">
        <v>26</v>
      </c>
      <c r="G216" s="8" t="s">
        <v>27</v>
      </c>
      <c r="H216" s="8">
        <v>2</v>
      </c>
      <c r="I216" s="18">
        <v>108.66</v>
      </c>
      <c r="J216" s="18">
        <v>72.44</v>
      </c>
      <c r="K216" s="18">
        <v>74.44</v>
      </c>
      <c r="L216" s="19">
        <f t="shared" si="9"/>
        <v>44.664</v>
      </c>
      <c r="M216" s="49">
        <v>78.8</v>
      </c>
      <c r="N216" s="19">
        <f t="shared" si="10"/>
        <v>31.52</v>
      </c>
      <c r="O216" s="19">
        <f t="shared" si="11"/>
        <v>76.184</v>
      </c>
      <c r="P216" s="9">
        <f>SUMPRODUCT(--($D$3:$D$425=D216),--($O$3:$O$425&gt;O216))+1</f>
        <v>1</v>
      </c>
      <c r="Q216" s="24"/>
    </row>
    <row r="217" customHeight="1" spans="1:17">
      <c r="A217" s="8">
        <v>215</v>
      </c>
      <c r="B217" s="8" t="s">
        <v>502</v>
      </c>
      <c r="C217" s="9" t="s">
        <v>36</v>
      </c>
      <c r="D217" s="9" t="s">
        <v>500</v>
      </c>
      <c r="E217" s="53" t="s">
        <v>503</v>
      </c>
      <c r="F217" s="8" t="s">
        <v>26</v>
      </c>
      <c r="G217" s="8" t="s">
        <v>27</v>
      </c>
      <c r="H217" s="8">
        <v>2</v>
      </c>
      <c r="I217" s="18">
        <v>105.7</v>
      </c>
      <c r="J217" s="18">
        <v>70.4666666666667</v>
      </c>
      <c r="K217" s="18">
        <v>72.4666666666667</v>
      </c>
      <c r="L217" s="19">
        <f t="shared" si="9"/>
        <v>43.48</v>
      </c>
      <c r="M217" s="49">
        <v>74.6</v>
      </c>
      <c r="N217" s="19">
        <f t="shared" si="10"/>
        <v>29.84</v>
      </c>
      <c r="O217" s="19">
        <f t="shared" si="11"/>
        <v>73.32</v>
      </c>
      <c r="P217" s="9">
        <f>SUMPRODUCT(--($D$3:$D$425=D217),--($O$3:$O$425&gt;O217))+1</f>
        <v>2</v>
      </c>
      <c r="Q217" s="24"/>
    </row>
    <row r="218" customHeight="1" spans="1:17">
      <c r="A218" s="8">
        <v>216</v>
      </c>
      <c r="B218" s="9" t="s">
        <v>504</v>
      </c>
      <c r="C218" s="9" t="s">
        <v>19</v>
      </c>
      <c r="D218" s="9" t="s">
        <v>500</v>
      </c>
      <c r="E218" s="53" t="s">
        <v>505</v>
      </c>
      <c r="F218" s="8" t="s">
        <v>26</v>
      </c>
      <c r="G218" s="8" t="s">
        <v>27</v>
      </c>
      <c r="H218" s="8">
        <v>2</v>
      </c>
      <c r="I218" s="18">
        <v>106.5</v>
      </c>
      <c r="J218" s="18">
        <v>71</v>
      </c>
      <c r="K218" s="18">
        <v>73</v>
      </c>
      <c r="L218" s="19">
        <f t="shared" si="9"/>
        <v>43.8</v>
      </c>
      <c r="M218" s="19">
        <v>71.6</v>
      </c>
      <c r="N218" s="19">
        <f t="shared" si="10"/>
        <v>28.64</v>
      </c>
      <c r="O218" s="19">
        <f t="shared" si="11"/>
        <v>72.44</v>
      </c>
      <c r="P218" s="9">
        <f>SUMPRODUCT(--($D$3:$D$425=D218),--($O$3:$O$425&gt;O218))+1</f>
        <v>3</v>
      </c>
      <c r="Q218" s="24"/>
    </row>
    <row r="219" customHeight="1" spans="1:17">
      <c r="A219" s="8">
        <v>217</v>
      </c>
      <c r="B219" s="9" t="s">
        <v>506</v>
      </c>
      <c r="C219" s="9" t="s">
        <v>19</v>
      </c>
      <c r="D219" s="9" t="s">
        <v>507</v>
      </c>
      <c r="E219" s="9" t="s">
        <v>508</v>
      </c>
      <c r="F219" s="9" t="s">
        <v>26</v>
      </c>
      <c r="G219" s="9" t="s">
        <v>27</v>
      </c>
      <c r="H219" s="9">
        <v>2</v>
      </c>
      <c r="I219" s="22">
        <v>100.54</v>
      </c>
      <c r="J219" s="22">
        <v>67.0266666666667</v>
      </c>
      <c r="K219" s="22">
        <v>69.0266666666667</v>
      </c>
      <c r="L219" s="19">
        <f t="shared" si="9"/>
        <v>41.416</v>
      </c>
      <c r="M219" s="19">
        <v>83.6</v>
      </c>
      <c r="N219" s="19">
        <f t="shared" si="10"/>
        <v>33.44</v>
      </c>
      <c r="O219" s="19">
        <f t="shared" si="11"/>
        <v>74.856</v>
      </c>
      <c r="P219" s="9">
        <f>SUMPRODUCT(--($D$3:$D$425=D219),--($O$3:$O$425&gt;O219))+1</f>
        <v>1</v>
      </c>
      <c r="Q219" s="24"/>
    </row>
    <row r="220" customHeight="1" spans="1:17">
      <c r="A220" s="8">
        <v>218</v>
      </c>
      <c r="B220" s="9" t="s">
        <v>509</v>
      </c>
      <c r="C220" s="9" t="s">
        <v>36</v>
      </c>
      <c r="D220" s="9" t="s">
        <v>507</v>
      </c>
      <c r="E220" s="9" t="s">
        <v>510</v>
      </c>
      <c r="F220" s="9" t="s">
        <v>22</v>
      </c>
      <c r="G220" s="9" t="s">
        <v>23</v>
      </c>
      <c r="H220" s="9">
        <v>0</v>
      </c>
      <c r="I220" s="22">
        <v>103.27</v>
      </c>
      <c r="J220" s="22">
        <v>68.8466666666667</v>
      </c>
      <c r="K220" s="22">
        <v>68.8466666666667</v>
      </c>
      <c r="L220" s="19">
        <f t="shared" si="9"/>
        <v>41.308</v>
      </c>
      <c r="M220" s="19">
        <v>78.6</v>
      </c>
      <c r="N220" s="19">
        <f t="shared" si="10"/>
        <v>31.44</v>
      </c>
      <c r="O220" s="19">
        <f t="shared" si="11"/>
        <v>72.748</v>
      </c>
      <c r="P220" s="9">
        <f>SUMPRODUCT(--($D$3:$D$425=D220),--($O$3:$O$425&gt;O220))+1</f>
        <v>2</v>
      </c>
      <c r="Q220" s="24"/>
    </row>
    <row r="221" customHeight="1" spans="1:17">
      <c r="A221" s="8">
        <v>219</v>
      </c>
      <c r="B221" s="9" t="s">
        <v>511</v>
      </c>
      <c r="C221" s="9" t="s">
        <v>36</v>
      </c>
      <c r="D221" s="9" t="s">
        <v>507</v>
      </c>
      <c r="E221" s="55" t="s">
        <v>512</v>
      </c>
      <c r="F221" s="9" t="s">
        <v>22</v>
      </c>
      <c r="G221" s="9" t="s">
        <v>23</v>
      </c>
      <c r="H221" s="9">
        <v>0</v>
      </c>
      <c r="I221" s="22">
        <v>100.17</v>
      </c>
      <c r="J221" s="22">
        <v>66.78</v>
      </c>
      <c r="K221" s="22">
        <v>66.78</v>
      </c>
      <c r="L221" s="19">
        <f t="shared" si="9"/>
        <v>40.068</v>
      </c>
      <c r="M221" s="19">
        <v>79</v>
      </c>
      <c r="N221" s="19">
        <f t="shared" si="10"/>
        <v>31.6</v>
      </c>
      <c r="O221" s="19">
        <f t="shared" si="11"/>
        <v>71.668</v>
      </c>
      <c r="P221" s="9">
        <f>SUMPRODUCT(--($D$3:$D$425=D221),--($O$3:$O$425&gt;O221))+1</f>
        <v>3</v>
      </c>
      <c r="Q221" s="24"/>
    </row>
    <row r="222" customHeight="1" spans="1:17">
      <c r="A222" s="8">
        <v>220</v>
      </c>
      <c r="B222" s="9" t="s">
        <v>513</v>
      </c>
      <c r="C222" s="9" t="s">
        <v>36</v>
      </c>
      <c r="D222" s="9" t="s">
        <v>514</v>
      </c>
      <c r="E222" s="9" t="s">
        <v>515</v>
      </c>
      <c r="F222" s="9" t="s">
        <v>22</v>
      </c>
      <c r="G222" s="9" t="s">
        <v>23</v>
      </c>
      <c r="H222" s="9">
        <v>0</v>
      </c>
      <c r="I222" s="22">
        <v>92.32</v>
      </c>
      <c r="J222" s="22">
        <v>61.5466666666667</v>
      </c>
      <c r="K222" s="22">
        <v>61.5466666666667</v>
      </c>
      <c r="L222" s="19">
        <f t="shared" si="9"/>
        <v>36.928</v>
      </c>
      <c r="M222" s="19">
        <v>75.2</v>
      </c>
      <c r="N222" s="19">
        <f t="shared" si="10"/>
        <v>30.08</v>
      </c>
      <c r="O222" s="19">
        <f t="shared" si="11"/>
        <v>67.008</v>
      </c>
      <c r="P222" s="9">
        <f>SUMPRODUCT(--($D$3:$D$425=D222),--($O$3:$O$425&gt;O222))+1</f>
        <v>1</v>
      </c>
      <c r="Q222" s="24"/>
    </row>
    <row r="223" customHeight="1" spans="1:17">
      <c r="A223" s="8">
        <v>221</v>
      </c>
      <c r="B223" s="9" t="s">
        <v>516</v>
      </c>
      <c r="C223" s="9" t="s">
        <v>36</v>
      </c>
      <c r="D223" s="9" t="s">
        <v>514</v>
      </c>
      <c r="E223" s="9" t="s">
        <v>517</v>
      </c>
      <c r="F223" s="9" t="s">
        <v>26</v>
      </c>
      <c r="G223" s="9" t="s">
        <v>27</v>
      </c>
      <c r="H223" s="9">
        <v>2</v>
      </c>
      <c r="I223" s="22">
        <v>87.64</v>
      </c>
      <c r="J223" s="22">
        <v>58.4266666666667</v>
      </c>
      <c r="K223" s="22">
        <v>60.4266666666667</v>
      </c>
      <c r="L223" s="19">
        <f t="shared" si="9"/>
        <v>36.256</v>
      </c>
      <c r="M223" s="19">
        <v>75.2</v>
      </c>
      <c r="N223" s="19">
        <f t="shared" si="10"/>
        <v>30.08</v>
      </c>
      <c r="O223" s="19">
        <f t="shared" si="11"/>
        <v>66.336</v>
      </c>
      <c r="P223" s="9">
        <f>SUMPRODUCT(--($D$3:$D$425=D223),--($O$3:$O$425&gt;O223))+1</f>
        <v>2</v>
      </c>
      <c r="Q223" s="24"/>
    </row>
    <row r="224" customHeight="1" spans="1:17">
      <c r="A224" s="8">
        <v>222</v>
      </c>
      <c r="B224" s="9" t="s">
        <v>518</v>
      </c>
      <c r="C224" s="9" t="s">
        <v>36</v>
      </c>
      <c r="D224" s="9" t="s">
        <v>514</v>
      </c>
      <c r="E224" s="9" t="s">
        <v>519</v>
      </c>
      <c r="F224" s="9" t="s">
        <v>26</v>
      </c>
      <c r="G224" s="9" t="s">
        <v>27</v>
      </c>
      <c r="H224" s="9">
        <v>2</v>
      </c>
      <c r="I224" s="22">
        <v>89.57</v>
      </c>
      <c r="J224" s="22">
        <v>59.7133333333333</v>
      </c>
      <c r="K224" s="22">
        <v>61.7133333333333</v>
      </c>
      <c r="L224" s="19">
        <f t="shared" si="9"/>
        <v>37.028</v>
      </c>
      <c r="M224" s="19">
        <v>63.2</v>
      </c>
      <c r="N224" s="19">
        <f t="shared" si="10"/>
        <v>25.28</v>
      </c>
      <c r="O224" s="19">
        <f t="shared" si="11"/>
        <v>62.308</v>
      </c>
      <c r="P224" s="9">
        <f>SUMPRODUCT(--($D$3:$D$425=D224),--($O$3:$O$425&gt;O224))+1</f>
        <v>3</v>
      </c>
      <c r="Q224" s="24"/>
    </row>
    <row r="225" customHeight="1" spans="1:17">
      <c r="A225" s="8">
        <v>223</v>
      </c>
      <c r="B225" s="9" t="s">
        <v>520</v>
      </c>
      <c r="C225" s="9" t="s">
        <v>19</v>
      </c>
      <c r="D225" s="9" t="s">
        <v>521</v>
      </c>
      <c r="E225" s="9" t="s">
        <v>522</v>
      </c>
      <c r="F225" s="9" t="s">
        <v>22</v>
      </c>
      <c r="G225" s="9" t="s">
        <v>23</v>
      </c>
      <c r="H225" s="9">
        <v>0</v>
      </c>
      <c r="I225" s="22">
        <v>102.52</v>
      </c>
      <c r="J225" s="22">
        <v>68.3466666666667</v>
      </c>
      <c r="K225" s="22">
        <v>68.3466666666667</v>
      </c>
      <c r="L225" s="19">
        <f t="shared" si="9"/>
        <v>41.008</v>
      </c>
      <c r="M225" s="19">
        <v>86.8</v>
      </c>
      <c r="N225" s="19">
        <f t="shared" si="10"/>
        <v>34.72</v>
      </c>
      <c r="O225" s="19">
        <f t="shared" si="11"/>
        <v>75.728</v>
      </c>
      <c r="P225" s="9">
        <f>SUMPRODUCT(--($D$3:$D$425=D225),--($O$3:$O$425&gt;O225))+1</f>
        <v>1</v>
      </c>
      <c r="Q225" s="24"/>
    </row>
    <row r="226" customHeight="1" spans="1:17">
      <c r="A226" s="8">
        <v>224</v>
      </c>
      <c r="B226" s="9" t="s">
        <v>523</v>
      </c>
      <c r="C226" s="9" t="s">
        <v>19</v>
      </c>
      <c r="D226" s="9" t="s">
        <v>521</v>
      </c>
      <c r="E226" s="9" t="s">
        <v>524</v>
      </c>
      <c r="F226" s="9" t="s">
        <v>22</v>
      </c>
      <c r="G226" s="9" t="s">
        <v>23</v>
      </c>
      <c r="H226" s="9">
        <v>0</v>
      </c>
      <c r="I226" s="22">
        <v>101.74</v>
      </c>
      <c r="J226" s="22">
        <v>67.8266666666667</v>
      </c>
      <c r="K226" s="22">
        <v>67.8266666666667</v>
      </c>
      <c r="L226" s="19">
        <f t="shared" si="9"/>
        <v>40.696</v>
      </c>
      <c r="M226" s="19">
        <v>82.6</v>
      </c>
      <c r="N226" s="19">
        <f t="shared" si="10"/>
        <v>33.04</v>
      </c>
      <c r="O226" s="19">
        <f t="shared" si="11"/>
        <v>73.736</v>
      </c>
      <c r="P226" s="9">
        <f>SUMPRODUCT(--($D$3:$D$425=D226),--($O$3:$O$425&gt;O226))+1</f>
        <v>2</v>
      </c>
      <c r="Q226" s="24"/>
    </row>
    <row r="227" customHeight="1" spans="1:17">
      <c r="A227" s="8">
        <v>225</v>
      </c>
      <c r="B227" s="9" t="s">
        <v>525</v>
      </c>
      <c r="C227" s="9" t="s">
        <v>36</v>
      </c>
      <c r="D227" s="9" t="s">
        <v>521</v>
      </c>
      <c r="E227" s="9" t="s">
        <v>526</v>
      </c>
      <c r="F227" s="9" t="s">
        <v>26</v>
      </c>
      <c r="G227" s="9" t="s">
        <v>27</v>
      </c>
      <c r="H227" s="9">
        <v>2</v>
      </c>
      <c r="I227" s="22">
        <v>97.25</v>
      </c>
      <c r="J227" s="22">
        <v>64.8333333333333</v>
      </c>
      <c r="K227" s="22">
        <v>66.8333333333333</v>
      </c>
      <c r="L227" s="19">
        <f t="shared" si="9"/>
        <v>40.1</v>
      </c>
      <c r="M227" s="19">
        <v>81.4</v>
      </c>
      <c r="N227" s="19">
        <f t="shared" si="10"/>
        <v>32.56</v>
      </c>
      <c r="O227" s="19">
        <f t="shared" si="11"/>
        <v>72.66</v>
      </c>
      <c r="P227" s="9">
        <f>SUMPRODUCT(--($D$3:$D$425=D227),--($O$3:$O$425&gt;O227))+1</f>
        <v>3</v>
      </c>
      <c r="Q227" s="24"/>
    </row>
    <row r="228" customHeight="1" spans="1:17">
      <c r="A228" s="8">
        <v>226</v>
      </c>
      <c r="B228" s="9" t="s">
        <v>527</v>
      </c>
      <c r="C228" s="9" t="s">
        <v>36</v>
      </c>
      <c r="D228" s="9" t="s">
        <v>521</v>
      </c>
      <c r="E228" s="9" t="s">
        <v>528</v>
      </c>
      <c r="F228" s="9" t="s">
        <v>26</v>
      </c>
      <c r="G228" s="9" t="s">
        <v>27</v>
      </c>
      <c r="H228" s="9">
        <v>2</v>
      </c>
      <c r="I228" s="22">
        <v>101.34</v>
      </c>
      <c r="J228" s="22">
        <v>67.56</v>
      </c>
      <c r="K228" s="22">
        <v>69.56</v>
      </c>
      <c r="L228" s="19">
        <f t="shared" si="9"/>
        <v>41.736</v>
      </c>
      <c r="M228" s="19">
        <v>76.2</v>
      </c>
      <c r="N228" s="19">
        <f t="shared" si="10"/>
        <v>30.48</v>
      </c>
      <c r="O228" s="19">
        <f t="shared" si="11"/>
        <v>72.216</v>
      </c>
      <c r="P228" s="9">
        <f>SUMPRODUCT(--($D$3:$D$425=D228),--($O$3:$O$425&gt;O228))+1</f>
        <v>4</v>
      </c>
      <c r="Q228" s="24"/>
    </row>
    <row r="229" customHeight="1" spans="1:17">
      <c r="A229" s="8">
        <v>227</v>
      </c>
      <c r="B229" s="9" t="s">
        <v>529</v>
      </c>
      <c r="C229" s="9" t="s">
        <v>19</v>
      </c>
      <c r="D229" s="9" t="s">
        <v>521</v>
      </c>
      <c r="E229" s="9" t="s">
        <v>530</v>
      </c>
      <c r="F229" s="9" t="s">
        <v>22</v>
      </c>
      <c r="G229" s="9" t="s">
        <v>23</v>
      </c>
      <c r="H229" s="9">
        <v>0</v>
      </c>
      <c r="I229" s="22">
        <v>99.81</v>
      </c>
      <c r="J229" s="22">
        <v>66.54</v>
      </c>
      <c r="K229" s="22">
        <v>66.54</v>
      </c>
      <c r="L229" s="19">
        <f t="shared" si="9"/>
        <v>39.924</v>
      </c>
      <c r="M229" s="19">
        <v>80.2</v>
      </c>
      <c r="N229" s="19">
        <f t="shared" si="10"/>
        <v>32.08</v>
      </c>
      <c r="O229" s="19">
        <f t="shared" si="11"/>
        <v>72.004</v>
      </c>
      <c r="P229" s="9">
        <f>SUMPRODUCT(--($D$3:$D$425=D229),--($O$3:$O$425&gt;O229))+1</f>
        <v>5</v>
      </c>
      <c r="Q229" s="24"/>
    </row>
    <row r="230" customHeight="1" spans="1:17">
      <c r="A230" s="8">
        <v>228</v>
      </c>
      <c r="B230" s="9" t="s">
        <v>531</v>
      </c>
      <c r="C230" s="9" t="s">
        <v>19</v>
      </c>
      <c r="D230" s="9" t="s">
        <v>521</v>
      </c>
      <c r="E230" s="9" t="s">
        <v>532</v>
      </c>
      <c r="F230" s="9" t="s">
        <v>26</v>
      </c>
      <c r="G230" s="9" t="s">
        <v>27</v>
      </c>
      <c r="H230" s="9">
        <v>2</v>
      </c>
      <c r="I230" s="22">
        <v>97.35</v>
      </c>
      <c r="J230" s="22">
        <v>64.9</v>
      </c>
      <c r="K230" s="22">
        <v>66.9</v>
      </c>
      <c r="L230" s="19">
        <f t="shared" si="9"/>
        <v>40.14</v>
      </c>
      <c r="M230" s="19">
        <v>0</v>
      </c>
      <c r="N230" s="19">
        <f t="shared" si="10"/>
        <v>0</v>
      </c>
      <c r="O230" s="19">
        <f t="shared" si="11"/>
        <v>40.14</v>
      </c>
      <c r="P230" s="9">
        <f>SUMPRODUCT(--($D$3:$D$425=D230),--($O$3:$O$425&gt;O230))+1</f>
        <v>6</v>
      </c>
      <c r="Q230" s="24" t="s">
        <v>149</v>
      </c>
    </row>
    <row r="231" customHeight="1" spans="1:17">
      <c r="A231" s="8">
        <v>229</v>
      </c>
      <c r="B231" s="9" t="s">
        <v>533</v>
      </c>
      <c r="C231" s="9" t="s">
        <v>36</v>
      </c>
      <c r="D231" s="13" t="s">
        <v>534</v>
      </c>
      <c r="E231" s="55" t="s">
        <v>535</v>
      </c>
      <c r="F231" s="8" t="s">
        <v>22</v>
      </c>
      <c r="G231" s="8" t="s">
        <v>23</v>
      </c>
      <c r="H231" s="8" t="s">
        <v>23</v>
      </c>
      <c r="I231" s="18">
        <v>111.96</v>
      </c>
      <c r="J231" s="18">
        <v>74.64</v>
      </c>
      <c r="K231" s="18">
        <v>74.64</v>
      </c>
      <c r="L231" s="19">
        <f t="shared" si="9"/>
        <v>44.784</v>
      </c>
      <c r="M231" s="19">
        <v>73.8</v>
      </c>
      <c r="N231" s="19">
        <f t="shared" si="10"/>
        <v>29.52</v>
      </c>
      <c r="O231" s="19">
        <f t="shared" si="11"/>
        <v>74.304</v>
      </c>
      <c r="P231" s="9">
        <f>SUMPRODUCT(--($D$3:$D$425=D231),--($O$3:$O$425&gt;O231))+1</f>
        <v>1</v>
      </c>
      <c r="Q231" s="24"/>
    </row>
    <row r="232" customHeight="1" spans="1:17">
      <c r="A232" s="8">
        <v>230</v>
      </c>
      <c r="B232" s="9" t="s">
        <v>536</v>
      </c>
      <c r="C232" s="9" t="s">
        <v>36</v>
      </c>
      <c r="D232" s="13" t="s">
        <v>534</v>
      </c>
      <c r="E232" s="55" t="s">
        <v>537</v>
      </c>
      <c r="F232" s="8" t="s">
        <v>22</v>
      </c>
      <c r="G232" s="8" t="s">
        <v>23</v>
      </c>
      <c r="H232" s="8" t="s">
        <v>23</v>
      </c>
      <c r="I232" s="18">
        <v>106.55</v>
      </c>
      <c r="J232" s="18">
        <v>71.03</v>
      </c>
      <c r="K232" s="18">
        <v>71.03</v>
      </c>
      <c r="L232" s="19">
        <f t="shared" si="9"/>
        <v>42.618</v>
      </c>
      <c r="M232" s="19">
        <v>71.8</v>
      </c>
      <c r="N232" s="19">
        <f t="shared" si="10"/>
        <v>28.72</v>
      </c>
      <c r="O232" s="19">
        <f t="shared" si="11"/>
        <v>71.338</v>
      </c>
      <c r="P232" s="9">
        <f>SUMPRODUCT(--($D$3:$D$425=D232),--($O$3:$O$425&gt;O232))+1</f>
        <v>2</v>
      </c>
      <c r="Q232" s="24"/>
    </row>
    <row r="233" customHeight="1" spans="1:17">
      <c r="A233" s="8">
        <v>231</v>
      </c>
      <c r="B233" s="9" t="s">
        <v>538</v>
      </c>
      <c r="C233" s="9" t="s">
        <v>36</v>
      </c>
      <c r="D233" s="13" t="s">
        <v>534</v>
      </c>
      <c r="E233" s="55" t="s">
        <v>539</v>
      </c>
      <c r="F233" s="8" t="s">
        <v>22</v>
      </c>
      <c r="G233" s="8" t="s">
        <v>23</v>
      </c>
      <c r="H233" s="8" t="s">
        <v>23</v>
      </c>
      <c r="I233" s="18">
        <v>108.46</v>
      </c>
      <c r="J233" s="18">
        <v>72.31</v>
      </c>
      <c r="K233" s="18">
        <v>72.31</v>
      </c>
      <c r="L233" s="19">
        <f t="shared" si="9"/>
        <v>43.386</v>
      </c>
      <c r="M233" s="19">
        <v>68</v>
      </c>
      <c r="N233" s="19">
        <f t="shared" si="10"/>
        <v>27.2</v>
      </c>
      <c r="O233" s="19">
        <f t="shared" si="11"/>
        <v>70.586</v>
      </c>
      <c r="P233" s="9">
        <f>SUMPRODUCT(--($D$3:$D$425=D233),--($O$3:$O$425&gt;O233))+1</f>
        <v>3</v>
      </c>
      <c r="Q233" s="24"/>
    </row>
    <row r="234" customHeight="1" spans="1:17">
      <c r="A234" s="8">
        <v>232</v>
      </c>
      <c r="B234" s="9" t="s">
        <v>540</v>
      </c>
      <c r="C234" s="9" t="s">
        <v>36</v>
      </c>
      <c r="D234" s="13" t="s">
        <v>534</v>
      </c>
      <c r="E234" s="55" t="s">
        <v>541</v>
      </c>
      <c r="F234" s="8" t="s">
        <v>22</v>
      </c>
      <c r="G234" s="8" t="s">
        <v>23</v>
      </c>
      <c r="H234" s="8" t="s">
        <v>23</v>
      </c>
      <c r="I234" s="18">
        <v>107.53</v>
      </c>
      <c r="J234" s="18">
        <v>71.69</v>
      </c>
      <c r="K234" s="18">
        <v>71.69</v>
      </c>
      <c r="L234" s="19">
        <f t="shared" si="9"/>
        <v>43.014</v>
      </c>
      <c r="M234" s="19">
        <v>62.8</v>
      </c>
      <c r="N234" s="19">
        <f t="shared" si="10"/>
        <v>25.12</v>
      </c>
      <c r="O234" s="19">
        <f t="shared" si="11"/>
        <v>68.134</v>
      </c>
      <c r="P234" s="9">
        <f>SUMPRODUCT(--($D$3:$D$425=D234),--($O$3:$O$425&gt;O234))+1</f>
        <v>4</v>
      </c>
      <c r="Q234" s="24"/>
    </row>
    <row r="235" customHeight="1" spans="1:17">
      <c r="A235" s="8">
        <v>233</v>
      </c>
      <c r="B235" s="9" t="s">
        <v>542</v>
      </c>
      <c r="C235" s="9" t="s">
        <v>19</v>
      </c>
      <c r="D235" s="13" t="s">
        <v>534</v>
      </c>
      <c r="E235" s="55" t="s">
        <v>543</v>
      </c>
      <c r="F235" s="8" t="s">
        <v>22</v>
      </c>
      <c r="G235" s="8" t="s">
        <v>23</v>
      </c>
      <c r="H235" s="8" t="s">
        <v>23</v>
      </c>
      <c r="I235" s="18">
        <v>108.38</v>
      </c>
      <c r="J235" s="18">
        <v>72.25</v>
      </c>
      <c r="K235" s="18">
        <v>72.25</v>
      </c>
      <c r="L235" s="19">
        <f t="shared" si="9"/>
        <v>43.35</v>
      </c>
      <c r="M235" s="19">
        <v>50.8</v>
      </c>
      <c r="N235" s="19">
        <f t="shared" si="10"/>
        <v>20.32</v>
      </c>
      <c r="O235" s="19">
        <f t="shared" si="11"/>
        <v>63.67</v>
      </c>
      <c r="P235" s="9">
        <f>SUMPRODUCT(--($D$3:$D$425=D235),--($O$3:$O$425&gt;O235))+1</f>
        <v>5</v>
      </c>
      <c r="Q235" s="24"/>
    </row>
    <row r="236" customHeight="1" spans="1:17">
      <c r="A236" s="8">
        <v>234</v>
      </c>
      <c r="B236" s="9" t="s">
        <v>544</v>
      </c>
      <c r="C236" s="9" t="s">
        <v>19</v>
      </c>
      <c r="D236" s="13" t="s">
        <v>534</v>
      </c>
      <c r="E236" s="55" t="s">
        <v>545</v>
      </c>
      <c r="F236" s="8" t="s">
        <v>22</v>
      </c>
      <c r="G236" s="8" t="s">
        <v>23</v>
      </c>
      <c r="H236" s="8" t="s">
        <v>23</v>
      </c>
      <c r="I236" s="18">
        <v>108.4</v>
      </c>
      <c r="J236" s="18">
        <v>72.27</v>
      </c>
      <c r="K236" s="18">
        <v>72.27</v>
      </c>
      <c r="L236" s="19">
        <f t="shared" si="9"/>
        <v>43.362</v>
      </c>
      <c r="M236" s="19">
        <v>0</v>
      </c>
      <c r="N236" s="19">
        <f t="shared" si="10"/>
        <v>0</v>
      </c>
      <c r="O236" s="19">
        <f t="shared" si="11"/>
        <v>43.362</v>
      </c>
      <c r="P236" s="9">
        <f>SUMPRODUCT(--($D$3:$D$425=D236),--($O$3:$O$425&gt;O236))+1</f>
        <v>6</v>
      </c>
      <c r="Q236" s="24" t="s">
        <v>149</v>
      </c>
    </row>
    <row r="237" customHeight="1" spans="1:17">
      <c r="A237" s="8">
        <v>235</v>
      </c>
      <c r="B237" s="46" t="s">
        <v>546</v>
      </c>
      <c r="C237" s="46" t="s">
        <v>36</v>
      </c>
      <c r="D237" s="47" t="s">
        <v>547</v>
      </c>
      <c r="E237" s="48" t="s">
        <v>548</v>
      </c>
      <c r="F237" s="48" t="s">
        <v>22</v>
      </c>
      <c r="G237" s="48" t="s">
        <v>23</v>
      </c>
      <c r="H237" s="48">
        <v>0</v>
      </c>
      <c r="I237" s="50">
        <v>109.95</v>
      </c>
      <c r="J237" s="50">
        <v>73.3</v>
      </c>
      <c r="K237" s="50">
        <v>73.3</v>
      </c>
      <c r="L237" s="19">
        <f t="shared" si="9"/>
        <v>43.98</v>
      </c>
      <c r="M237" s="51">
        <v>77</v>
      </c>
      <c r="N237" s="19">
        <f t="shared" si="10"/>
        <v>30.8</v>
      </c>
      <c r="O237" s="19">
        <f t="shared" si="11"/>
        <v>74.78</v>
      </c>
      <c r="P237" s="9">
        <f>SUMPRODUCT(--($D$3:$D$425=D237),--($O$3:$O$425&gt;O237))+1</f>
        <v>1</v>
      </c>
      <c r="Q237" s="24"/>
    </row>
    <row r="238" customHeight="1" spans="1:17">
      <c r="A238" s="8">
        <v>236</v>
      </c>
      <c r="B238" s="46" t="s">
        <v>549</v>
      </c>
      <c r="C238" s="46" t="s">
        <v>19</v>
      </c>
      <c r="D238" s="47" t="s">
        <v>547</v>
      </c>
      <c r="E238" s="48" t="s">
        <v>550</v>
      </c>
      <c r="F238" s="48" t="s">
        <v>22</v>
      </c>
      <c r="G238" s="48" t="s">
        <v>23</v>
      </c>
      <c r="H238" s="48">
        <v>0</v>
      </c>
      <c r="I238" s="50">
        <v>101.32</v>
      </c>
      <c r="J238" s="50">
        <v>67.5466666666667</v>
      </c>
      <c r="K238" s="50">
        <v>67.5466666666667</v>
      </c>
      <c r="L238" s="19">
        <f t="shared" si="9"/>
        <v>40.528</v>
      </c>
      <c r="M238" s="51">
        <v>82.4</v>
      </c>
      <c r="N238" s="19">
        <f t="shared" si="10"/>
        <v>32.96</v>
      </c>
      <c r="O238" s="19">
        <f t="shared" si="11"/>
        <v>73.488</v>
      </c>
      <c r="P238" s="9">
        <f>SUMPRODUCT(--($D$3:$D$425=D238),--($O$3:$O$425&gt;O238))+1</f>
        <v>2</v>
      </c>
      <c r="Q238" s="24"/>
    </row>
    <row r="239" customHeight="1" spans="1:17">
      <c r="A239" s="8">
        <v>237</v>
      </c>
      <c r="B239" s="46" t="s">
        <v>551</v>
      </c>
      <c r="C239" s="46" t="s">
        <v>36</v>
      </c>
      <c r="D239" s="47" t="s">
        <v>547</v>
      </c>
      <c r="E239" s="48" t="s">
        <v>552</v>
      </c>
      <c r="F239" s="48" t="s">
        <v>22</v>
      </c>
      <c r="G239" s="48" t="s">
        <v>23</v>
      </c>
      <c r="H239" s="48">
        <v>0</v>
      </c>
      <c r="I239" s="50">
        <v>101.29</v>
      </c>
      <c r="J239" s="50">
        <v>67.5266666666667</v>
      </c>
      <c r="K239" s="50">
        <v>67.5266666666667</v>
      </c>
      <c r="L239" s="19">
        <f t="shared" si="9"/>
        <v>40.516</v>
      </c>
      <c r="M239" s="51">
        <v>72.8</v>
      </c>
      <c r="N239" s="19">
        <f t="shared" si="10"/>
        <v>29.12</v>
      </c>
      <c r="O239" s="19">
        <f t="shared" si="11"/>
        <v>69.636</v>
      </c>
      <c r="P239" s="9">
        <f>SUMPRODUCT(--($D$3:$D$425=D239),--($O$3:$O$425&gt;O239))+1</f>
        <v>3</v>
      </c>
      <c r="Q239" s="24"/>
    </row>
    <row r="240" customHeight="1" spans="1:17">
      <c r="A240" s="8">
        <v>238</v>
      </c>
      <c r="B240" s="46" t="s">
        <v>553</v>
      </c>
      <c r="C240" s="46" t="s">
        <v>19</v>
      </c>
      <c r="D240" s="47" t="s">
        <v>547</v>
      </c>
      <c r="E240" s="48" t="s">
        <v>554</v>
      </c>
      <c r="F240" s="48" t="s">
        <v>26</v>
      </c>
      <c r="G240" s="48" t="s">
        <v>27</v>
      </c>
      <c r="H240" s="48">
        <v>2</v>
      </c>
      <c r="I240" s="50">
        <v>94.16</v>
      </c>
      <c r="J240" s="50">
        <v>62.7733333333333</v>
      </c>
      <c r="K240" s="50">
        <v>64.7733333333333</v>
      </c>
      <c r="L240" s="19">
        <f t="shared" si="9"/>
        <v>38.864</v>
      </c>
      <c r="M240" s="51">
        <v>75.6</v>
      </c>
      <c r="N240" s="19">
        <f t="shared" si="10"/>
        <v>30.24</v>
      </c>
      <c r="O240" s="19">
        <f t="shared" si="11"/>
        <v>69.104</v>
      </c>
      <c r="P240" s="9">
        <f>SUMPRODUCT(--($D$3:$D$425=D240),--($O$3:$O$425&gt;O240))+1</f>
        <v>4</v>
      </c>
      <c r="Q240" s="24"/>
    </row>
    <row r="241" customHeight="1" spans="1:17">
      <c r="A241" s="8">
        <v>239</v>
      </c>
      <c r="B241" s="46" t="s">
        <v>555</v>
      </c>
      <c r="C241" s="46" t="s">
        <v>36</v>
      </c>
      <c r="D241" s="47" t="s">
        <v>547</v>
      </c>
      <c r="E241" s="48" t="s">
        <v>556</v>
      </c>
      <c r="F241" s="48" t="s">
        <v>22</v>
      </c>
      <c r="G241" s="48" t="s">
        <v>23</v>
      </c>
      <c r="H241" s="48">
        <v>0</v>
      </c>
      <c r="I241" s="50">
        <v>98.41</v>
      </c>
      <c r="J241" s="50">
        <v>65.6066666666667</v>
      </c>
      <c r="K241" s="50">
        <v>65.6066666666667</v>
      </c>
      <c r="L241" s="19">
        <f t="shared" si="9"/>
        <v>39.364</v>
      </c>
      <c r="M241" s="51">
        <v>68.2</v>
      </c>
      <c r="N241" s="19">
        <f t="shared" si="10"/>
        <v>27.28</v>
      </c>
      <c r="O241" s="19">
        <f t="shared" si="11"/>
        <v>66.644</v>
      </c>
      <c r="P241" s="9">
        <f>SUMPRODUCT(--($D$3:$D$425=D241),--($O$3:$O$425&gt;O241))+1</f>
        <v>5</v>
      </c>
      <c r="Q241" s="24"/>
    </row>
    <row r="242" customHeight="1" spans="1:17">
      <c r="A242" s="8">
        <v>240</v>
      </c>
      <c r="B242" s="46" t="s">
        <v>557</v>
      </c>
      <c r="C242" s="46" t="s">
        <v>36</v>
      </c>
      <c r="D242" s="47" t="s">
        <v>547</v>
      </c>
      <c r="E242" s="48" t="s">
        <v>558</v>
      </c>
      <c r="F242" s="48" t="s">
        <v>22</v>
      </c>
      <c r="G242" s="48" t="s">
        <v>23</v>
      </c>
      <c r="H242" s="48">
        <v>0</v>
      </c>
      <c r="I242" s="50">
        <v>97.96</v>
      </c>
      <c r="J242" s="50">
        <v>65.3066666666667</v>
      </c>
      <c r="K242" s="50">
        <v>65.3066666666667</v>
      </c>
      <c r="L242" s="19">
        <f t="shared" si="9"/>
        <v>39.184</v>
      </c>
      <c r="M242" s="51">
        <v>0</v>
      </c>
      <c r="N242" s="19">
        <f t="shared" si="10"/>
        <v>0</v>
      </c>
      <c r="O242" s="19">
        <f t="shared" si="11"/>
        <v>39.184</v>
      </c>
      <c r="P242" s="9">
        <f>SUMPRODUCT(--($D$3:$D$425=D242),--($O$3:$O$425&gt;O242))+1</f>
        <v>6</v>
      </c>
      <c r="Q242" s="24" t="s">
        <v>149</v>
      </c>
    </row>
    <row r="243" customHeight="1" spans="1:17">
      <c r="A243" s="8">
        <v>241</v>
      </c>
      <c r="B243" s="46" t="s">
        <v>559</v>
      </c>
      <c r="C243" s="46" t="s">
        <v>36</v>
      </c>
      <c r="D243" s="47" t="s">
        <v>560</v>
      </c>
      <c r="E243" s="48" t="s">
        <v>561</v>
      </c>
      <c r="F243" s="48" t="s">
        <v>26</v>
      </c>
      <c r="G243" s="48" t="s">
        <v>27</v>
      </c>
      <c r="H243" s="48">
        <v>2</v>
      </c>
      <c r="I243" s="50">
        <v>107.96</v>
      </c>
      <c r="J243" s="50">
        <v>71.9733333333333</v>
      </c>
      <c r="K243" s="50">
        <v>73.9733333333333</v>
      </c>
      <c r="L243" s="19">
        <f t="shared" si="9"/>
        <v>44.384</v>
      </c>
      <c r="M243" s="51">
        <v>84.8</v>
      </c>
      <c r="N243" s="19">
        <f t="shared" si="10"/>
        <v>33.92</v>
      </c>
      <c r="O243" s="19">
        <f t="shared" si="11"/>
        <v>78.304</v>
      </c>
      <c r="P243" s="9">
        <f>SUMPRODUCT(--($D$3:$D$425=D243),--($O$3:$O$425&gt;O243))+1</f>
        <v>1</v>
      </c>
      <c r="Q243" s="24"/>
    </row>
    <row r="244" customHeight="1" spans="1:17">
      <c r="A244" s="8">
        <v>242</v>
      </c>
      <c r="B244" s="46" t="s">
        <v>562</v>
      </c>
      <c r="C244" s="46" t="s">
        <v>36</v>
      </c>
      <c r="D244" s="47" t="s">
        <v>560</v>
      </c>
      <c r="E244" s="48" t="s">
        <v>563</v>
      </c>
      <c r="F244" s="48" t="s">
        <v>26</v>
      </c>
      <c r="G244" s="48" t="s">
        <v>27</v>
      </c>
      <c r="H244" s="48">
        <v>2</v>
      </c>
      <c r="I244" s="50">
        <v>110.35</v>
      </c>
      <c r="J244" s="50">
        <v>73.5666666666667</v>
      </c>
      <c r="K244" s="50">
        <v>75.5666666666667</v>
      </c>
      <c r="L244" s="19">
        <f t="shared" si="9"/>
        <v>45.34</v>
      </c>
      <c r="M244" s="51">
        <v>70.6</v>
      </c>
      <c r="N244" s="19">
        <f t="shared" si="10"/>
        <v>28.24</v>
      </c>
      <c r="O244" s="19">
        <f t="shared" si="11"/>
        <v>73.58</v>
      </c>
      <c r="P244" s="9">
        <f>SUMPRODUCT(--($D$3:$D$425=D244),--($O$3:$O$425&gt;O244))+1</f>
        <v>2</v>
      </c>
      <c r="Q244" s="24"/>
    </row>
    <row r="245" customHeight="1" spans="1:17">
      <c r="A245" s="8">
        <v>243</v>
      </c>
      <c r="B245" s="46" t="s">
        <v>564</v>
      </c>
      <c r="C245" s="46" t="s">
        <v>36</v>
      </c>
      <c r="D245" s="47" t="s">
        <v>560</v>
      </c>
      <c r="E245" s="48" t="s">
        <v>565</v>
      </c>
      <c r="F245" s="48" t="s">
        <v>26</v>
      </c>
      <c r="G245" s="48" t="s">
        <v>27</v>
      </c>
      <c r="H245" s="48">
        <v>2</v>
      </c>
      <c r="I245" s="50">
        <v>109.04</v>
      </c>
      <c r="J245" s="50">
        <v>72.6933333333333</v>
      </c>
      <c r="K245" s="50">
        <v>74.6933333333333</v>
      </c>
      <c r="L245" s="19">
        <f t="shared" si="9"/>
        <v>44.816</v>
      </c>
      <c r="M245" s="51">
        <v>62.2</v>
      </c>
      <c r="N245" s="19">
        <f t="shared" si="10"/>
        <v>24.88</v>
      </c>
      <c r="O245" s="19">
        <f t="shared" si="11"/>
        <v>69.696</v>
      </c>
      <c r="P245" s="9">
        <f>SUMPRODUCT(--($D$3:$D$425=D245),--($O$3:$O$425&gt;O245))+1</f>
        <v>3</v>
      </c>
      <c r="Q245" s="24"/>
    </row>
    <row r="246" customHeight="1" spans="1:17">
      <c r="A246" s="8">
        <v>244</v>
      </c>
      <c r="B246" s="46" t="s">
        <v>566</v>
      </c>
      <c r="C246" s="46" t="s">
        <v>19</v>
      </c>
      <c r="D246" s="47" t="s">
        <v>567</v>
      </c>
      <c r="E246" s="48" t="s">
        <v>568</v>
      </c>
      <c r="F246" s="48" t="s">
        <v>22</v>
      </c>
      <c r="G246" s="48" t="s">
        <v>23</v>
      </c>
      <c r="H246" s="48">
        <v>0</v>
      </c>
      <c r="I246" s="50">
        <v>114.71</v>
      </c>
      <c r="J246" s="50">
        <v>76.4733333333333</v>
      </c>
      <c r="K246" s="50">
        <v>76.4733333333333</v>
      </c>
      <c r="L246" s="19">
        <f t="shared" si="9"/>
        <v>45.884</v>
      </c>
      <c r="M246" s="51">
        <v>75.6</v>
      </c>
      <c r="N246" s="19">
        <f t="shared" si="10"/>
        <v>30.24</v>
      </c>
      <c r="O246" s="19">
        <f t="shared" si="11"/>
        <v>76.124</v>
      </c>
      <c r="P246" s="9">
        <f>SUMPRODUCT(--($D$3:$D$425=D246),--($O$3:$O$425&gt;O246))+1</f>
        <v>1</v>
      </c>
      <c r="Q246" s="24"/>
    </row>
    <row r="247" customHeight="1" spans="1:17">
      <c r="A247" s="8">
        <v>245</v>
      </c>
      <c r="B247" s="46" t="s">
        <v>569</v>
      </c>
      <c r="C247" s="46" t="s">
        <v>36</v>
      </c>
      <c r="D247" s="47" t="s">
        <v>567</v>
      </c>
      <c r="E247" s="48" t="s">
        <v>570</v>
      </c>
      <c r="F247" s="48" t="s">
        <v>22</v>
      </c>
      <c r="G247" s="48" t="s">
        <v>23</v>
      </c>
      <c r="H247" s="48">
        <v>0</v>
      </c>
      <c r="I247" s="50">
        <v>109.94</v>
      </c>
      <c r="J247" s="50">
        <v>73.2933333333333</v>
      </c>
      <c r="K247" s="50">
        <v>73.2933333333333</v>
      </c>
      <c r="L247" s="19">
        <f t="shared" si="9"/>
        <v>43.976</v>
      </c>
      <c r="M247" s="51">
        <v>78.6</v>
      </c>
      <c r="N247" s="19">
        <f t="shared" si="10"/>
        <v>31.44</v>
      </c>
      <c r="O247" s="19">
        <f t="shared" si="11"/>
        <v>75.416</v>
      </c>
      <c r="P247" s="9">
        <f>SUMPRODUCT(--($D$3:$D$425=D247),--($O$3:$O$425&gt;O247))+1</f>
        <v>2</v>
      </c>
      <c r="Q247" s="24"/>
    </row>
    <row r="248" customHeight="1" spans="1:17">
      <c r="A248" s="8">
        <v>246</v>
      </c>
      <c r="B248" s="46" t="s">
        <v>571</v>
      </c>
      <c r="C248" s="46" t="s">
        <v>36</v>
      </c>
      <c r="D248" s="47" t="s">
        <v>567</v>
      </c>
      <c r="E248" s="48" t="s">
        <v>572</v>
      </c>
      <c r="F248" s="48" t="s">
        <v>22</v>
      </c>
      <c r="G248" s="48" t="s">
        <v>23</v>
      </c>
      <c r="H248" s="48">
        <v>0</v>
      </c>
      <c r="I248" s="50">
        <v>108.33</v>
      </c>
      <c r="J248" s="50">
        <v>72.22</v>
      </c>
      <c r="K248" s="50">
        <v>72.22</v>
      </c>
      <c r="L248" s="19">
        <f t="shared" si="9"/>
        <v>43.332</v>
      </c>
      <c r="M248" s="51">
        <v>72</v>
      </c>
      <c r="N248" s="19">
        <f t="shared" si="10"/>
        <v>28.8</v>
      </c>
      <c r="O248" s="19">
        <f t="shared" si="11"/>
        <v>72.132</v>
      </c>
      <c r="P248" s="9">
        <f>SUMPRODUCT(--($D$3:$D$425=D248),--($O$3:$O$425&gt;O248))+1</f>
        <v>3</v>
      </c>
      <c r="Q248" s="24"/>
    </row>
    <row r="249" customHeight="1" spans="1:17">
      <c r="A249" s="8">
        <v>247</v>
      </c>
      <c r="B249" s="9" t="s">
        <v>573</v>
      </c>
      <c r="C249" s="9" t="s">
        <v>36</v>
      </c>
      <c r="D249" s="13" t="s">
        <v>574</v>
      </c>
      <c r="E249" s="55" t="s">
        <v>575</v>
      </c>
      <c r="F249" s="9" t="s">
        <v>26</v>
      </c>
      <c r="G249" s="9" t="s">
        <v>27</v>
      </c>
      <c r="H249" s="8">
        <v>2</v>
      </c>
      <c r="I249" s="18">
        <v>107.93</v>
      </c>
      <c r="J249" s="9">
        <v>71.95</v>
      </c>
      <c r="K249" s="9">
        <v>73.95</v>
      </c>
      <c r="L249" s="19">
        <f t="shared" si="9"/>
        <v>44.37</v>
      </c>
      <c r="M249" s="19">
        <v>77.8</v>
      </c>
      <c r="N249" s="19">
        <f t="shared" si="10"/>
        <v>31.12</v>
      </c>
      <c r="O249" s="19">
        <f t="shared" si="11"/>
        <v>75.49</v>
      </c>
      <c r="P249" s="9">
        <f>SUMPRODUCT(--($D$3:$D$425=D249),--($O$3:$O$425&gt;O249))+1</f>
        <v>1</v>
      </c>
      <c r="Q249" s="24"/>
    </row>
    <row r="250" customHeight="1" spans="1:17">
      <c r="A250" s="8">
        <v>248</v>
      </c>
      <c r="B250" s="9" t="s">
        <v>576</v>
      </c>
      <c r="C250" s="9" t="s">
        <v>36</v>
      </c>
      <c r="D250" s="13" t="s">
        <v>574</v>
      </c>
      <c r="E250" s="55" t="s">
        <v>577</v>
      </c>
      <c r="F250" s="9" t="s">
        <v>22</v>
      </c>
      <c r="G250" s="9"/>
      <c r="H250" s="9"/>
      <c r="I250" s="18">
        <v>109.6</v>
      </c>
      <c r="J250" s="9">
        <v>73.07</v>
      </c>
      <c r="K250" s="9">
        <v>73.07</v>
      </c>
      <c r="L250" s="19">
        <f t="shared" si="9"/>
        <v>43.842</v>
      </c>
      <c r="M250" s="19">
        <v>74</v>
      </c>
      <c r="N250" s="19">
        <f t="shared" si="10"/>
        <v>29.6</v>
      </c>
      <c r="O250" s="19">
        <f t="shared" si="11"/>
        <v>73.442</v>
      </c>
      <c r="P250" s="9">
        <f>SUMPRODUCT(--($D$3:$D$425=D250),--($O$3:$O$425&gt;O250))+1</f>
        <v>2</v>
      </c>
      <c r="Q250" s="24"/>
    </row>
    <row r="251" customHeight="1" spans="1:17">
      <c r="A251" s="8">
        <v>249</v>
      </c>
      <c r="B251" s="25" t="s">
        <v>578</v>
      </c>
      <c r="C251" s="25" t="s">
        <v>36</v>
      </c>
      <c r="D251" s="26" t="s">
        <v>574</v>
      </c>
      <c r="E251" s="59" t="s">
        <v>579</v>
      </c>
      <c r="F251" s="9" t="s">
        <v>22</v>
      </c>
      <c r="G251" s="9"/>
      <c r="H251" s="25"/>
      <c r="I251" s="31">
        <v>106.33</v>
      </c>
      <c r="J251" s="25">
        <v>70.89</v>
      </c>
      <c r="K251" s="25">
        <v>70.89</v>
      </c>
      <c r="L251" s="32">
        <f t="shared" si="9"/>
        <v>42.534</v>
      </c>
      <c r="M251" s="32">
        <v>67.4</v>
      </c>
      <c r="N251" s="32">
        <f t="shared" si="10"/>
        <v>26.96</v>
      </c>
      <c r="O251" s="32">
        <f t="shared" si="11"/>
        <v>69.494</v>
      </c>
      <c r="P251" s="25">
        <f>SUMPRODUCT(--($D$3:$D$425=D251),--($O$3:$O$425&gt;O251))+1</f>
        <v>3</v>
      </c>
      <c r="Q251" s="24"/>
    </row>
    <row r="252" customHeight="1" spans="1:17">
      <c r="A252" s="8">
        <v>250</v>
      </c>
      <c r="B252" s="9" t="s">
        <v>580</v>
      </c>
      <c r="C252" s="9" t="s">
        <v>19</v>
      </c>
      <c r="D252" s="13" t="s">
        <v>581</v>
      </c>
      <c r="E252" s="55" t="s">
        <v>582</v>
      </c>
      <c r="F252" s="9" t="s">
        <v>22</v>
      </c>
      <c r="G252" s="9"/>
      <c r="H252" s="9"/>
      <c r="I252" s="18">
        <v>109.75</v>
      </c>
      <c r="J252" s="9">
        <v>73.17</v>
      </c>
      <c r="K252" s="9">
        <v>73.17</v>
      </c>
      <c r="L252" s="19">
        <f t="shared" si="9"/>
        <v>43.902</v>
      </c>
      <c r="M252" s="19">
        <v>83.8</v>
      </c>
      <c r="N252" s="19">
        <f t="shared" si="10"/>
        <v>33.52</v>
      </c>
      <c r="O252" s="19">
        <f t="shared" si="11"/>
        <v>77.422</v>
      </c>
      <c r="P252" s="9">
        <f>SUMPRODUCT(--($D$3:$D$425=D252),--($O$3:$O$425&gt;O252))+1</f>
        <v>1</v>
      </c>
      <c r="Q252" s="24"/>
    </row>
    <row r="253" customHeight="1" spans="1:17">
      <c r="A253" s="8">
        <v>251</v>
      </c>
      <c r="B253" s="9" t="s">
        <v>583</v>
      </c>
      <c r="C253" s="9" t="s">
        <v>19</v>
      </c>
      <c r="D253" s="13" t="s">
        <v>581</v>
      </c>
      <c r="E253" s="55" t="s">
        <v>584</v>
      </c>
      <c r="F253" s="9" t="s">
        <v>22</v>
      </c>
      <c r="G253" s="9"/>
      <c r="H253" s="9"/>
      <c r="I253" s="18">
        <v>109.22</v>
      </c>
      <c r="J253" s="9">
        <v>72.81</v>
      </c>
      <c r="K253" s="9">
        <v>72.81</v>
      </c>
      <c r="L253" s="19">
        <f t="shared" si="9"/>
        <v>43.686</v>
      </c>
      <c r="M253" s="19">
        <v>82.8</v>
      </c>
      <c r="N253" s="19">
        <f t="shared" si="10"/>
        <v>33.12</v>
      </c>
      <c r="O253" s="19">
        <f t="shared" si="11"/>
        <v>76.806</v>
      </c>
      <c r="P253" s="9">
        <f>SUMPRODUCT(--($D$3:$D$425=D253),--($O$3:$O$425&gt;O253))+1</f>
        <v>2</v>
      </c>
      <c r="Q253" s="24"/>
    </row>
    <row r="254" customHeight="1" spans="1:17">
      <c r="A254" s="8">
        <v>252</v>
      </c>
      <c r="B254" s="9" t="s">
        <v>585</v>
      </c>
      <c r="C254" s="9" t="s">
        <v>19</v>
      </c>
      <c r="D254" s="13" t="s">
        <v>581</v>
      </c>
      <c r="E254" s="53" t="s">
        <v>586</v>
      </c>
      <c r="F254" s="8" t="s">
        <v>26</v>
      </c>
      <c r="G254" s="9" t="s">
        <v>27</v>
      </c>
      <c r="H254" s="8">
        <v>2</v>
      </c>
      <c r="I254" s="8">
        <v>102.04</v>
      </c>
      <c r="J254" s="8">
        <v>68.03</v>
      </c>
      <c r="K254" s="8">
        <v>70.03</v>
      </c>
      <c r="L254" s="19">
        <f t="shared" si="9"/>
        <v>42.018</v>
      </c>
      <c r="M254" s="42">
        <v>86.8</v>
      </c>
      <c r="N254" s="19">
        <f t="shared" si="10"/>
        <v>34.72</v>
      </c>
      <c r="O254" s="19">
        <f t="shared" si="11"/>
        <v>76.738</v>
      </c>
      <c r="P254" s="9">
        <f>SUMPRODUCT(--($D$3:$D$425=D254),--($O$3:$O$425&gt;O254))+1</f>
        <v>3</v>
      </c>
      <c r="Q254" s="24"/>
    </row>
    <row r="255" customHeight="1" spans="1:17">
      <c r="A255" s="8">
        <v>253</v>
      </c>
      <c r="B255" s="9" t="s">
        <v>587</v>
      </c>
      <c r="C255" s="9" t="s">
        <v>36</v>
      </c>
      <c r="D255" s="9" t="s">
        <v>588</v>
      </c>
      <c r="E255" s="53" t="s">
        <v>589</v>
      </c>
      <c r="F255" s="8" t="s">
        <v>22</v>
      </c>
      <c r="G255" s="8" t="s">
        <v>23</v>
      </c>
      <c r="H255" s="8">
        <v>0</v>
      </c>
      <c r="I255" s="18">
        <v>88.67</v>
      </c>
      <c r="J255" s="18">
        <v>59.1133333333333</v>
      </c>
      <c r="K255" s="18">
        <v>59.1133333333333</v>
      </c>
      <c r="L255" s="19">
        <f t="shared" si="9"/>
        <v>35.468</v>
      </c>
      <c r="M255" s="19">
        <v>69.4</v>
      </c>
      <c r="N255" s="19">
        <f t="shared" si="10"/>
        <v>27.76</v>
      </c>
      <c r="O255" s="19">
        <f t="shared" si="11"/>
        <v>63.228</v>
      </c>
      <c r="P255" s="9">
        <f>SUMPRODUCT(--($D$3:$D$425=D255),--($O$3:$O$425&gt;O255))+1</f>
        <v>1</v>
      </c>
      <c r="Q255" s="24"/>
    </row>
    <row r="256" customHeight="1" spans="1:17">
      <c r="A256" s="8">
        <v>254</v>
      </c>
      <c r="B256" s="9" t="s">
        <v>590</v>
      </c>
      <c r="C256" s="9" t="s">
        <v>36</v>
      </c>
      <c r="D256" s="9" t="s">
        <v>591</v>
      </c>
      <c r="E256" s="8" t="s">
        <v>592</v>
      </c>
      <c r="F256" s="8" t="s">
        <v>22</v>
      </c>
      <c r="G256" s="8" t="s">
        <v>23</v>
      </c>
      <c r="H256" s="8">
        <v>0</v>
      </c>
      <c r="I256" s="18">
        <v>93.86</v>
      </c>
      <c r="J256" s="18">
        <v>62.5733333333333</v>
      </c>
      <c r="K256" s="18">
        <v>62.5733333333333</v>
      </c>
      <c r="L256" s="19">
        <f t="shared" si="9"/>
        <v>37.544</v>
      </c>
      <c r="M256" s="42">
        <v>69.6</v>
      </c>
      <c r="N256" s="19">
        <f t="shared" si="10"/>
        <v>27.84</v>
      </c>
      <c r="O256" s="19">
        <f t="shared" si="11"/>
        <v>65.384</v>
      </c>
      <c r="P256" s="9">
        <f>SUMPRODUCT(--($D$3:$D$425=D256),--($O$3:$O$425&gt;O256))+1</f>
        <v>1</v>
      </c>
      <c r="Q256" s="24"/>
    </row>
    <row r="257" customHeight="1" spans="1:17">
      <c r="A257" s="8">
        <v>255</v>
      </c>
      <c r="B257" s="9" t="s">
        <v>593</v>
      </c>
      <c r="C257" s="9" t="s">
        <v>19</v>
      </c>
      <c r="D257" s="9" t="s">
        <v>591</v>
      </c>
      <c r="E257" s="8" t="s">
        <v>594</v>
      </c>
      <c r="F257" s="8" t="s">
        <v>22</v>
      </c>
      <c r="G257" s="8" t="s">
        <v>23</v>
      </c>
      <c r="H257" s="8">
        <v>0</v>
      </c>
      <c r="I257" s="18">
        <v>84.43</v>
      </c>
      <c r="J257" s="18">
        <v>56.2866666666667</v>
      </c>
      <c r="K257" s="18">
        <v>56.2866666666667</v>
      </c>
      <c r="L257" s="19">
        <f t="shared" si="9"/>
        <v>33.772</v>
      </c>
      <c r="M257" s="42">
        <v>74</v>
      </c>
      <c r="N257" s="19">
        <f t="shared" si="10"/>
        <v>29.6</v>
      </c>
      <c r="O257" s="19">
        <f t="shared" si="11"/>
        <v>63.372</v>
      </c>
      <c r="P257" s="9">
        <f>SUMPRODUCT(--($D$3:$D$425=D257),--($O$3:$O$425&gt;O257))+1</f>
        <v>2</v>
      </c>
      <c r="Q257" s="24"/>
    </row>
    <row r="258" customHeight="1" spans="1:17">
      <c r="A258" s="8">
        <v>256</v>
      </c>
      <c r="B258" s="9" t="s">
        <v>595</v>
      </c>
      <c r="C258" s="9" t="s">
        <v>36</v>
      </c>
      <c r="D258" s="9" t="s">
        <v>591</v>
      </c>
      <c r="E258" s="8" t="s">
        <v>596</v>
      </c>
      <c r="F258" s="8" t="s">
        <v>22</v>
      </c>
      <c r="G258" s="8" t="s">
        <v>23</v>
      </c>
      <c r="H258" s="8">
        <v>0</v>
      </c>
      <c r="I258" s="18">
        <v>88.09</v>
      </c>
      <c r="J258" s="18">
        <v>58.7266666666667</v>
      </c>
      <c r="K258" s="18">
        <v>58.7266666666667</v>
      </c>
      <c r="L258" s="19">
        <f t="shared" si="9"/>
        <v>35.236</v>
      </c>
      <c r="M258" s="42">
        <v>70.2</v>
      </c>
      <c r="N258" s="19">
        <f t="shared" si="10"/>
        <v>28.08</v>
      </c>
      <c r="O258" s="19">
        <f t="shared" si="11"/>
        <v>63.316</v>
      </c>
      <c r="P258" s="9">
        <f>SUMPRODUCT(--($D$3:$D$425=D258),--($O$3:$O$425&gt;O258))+1</f>
        <v>3</v>
      </c>
      <c r="Q258" s="24"/>
    </row>
    <row r="259" customHeight="1" spans="1:17">
      <c r="A259" s="8">
        <v>257</v>
      </c>
      <c r="B259" s="9" t="s">
        <v>597</v>
      </c>
      <c r="C259" s="9" t="s">
        <v>36</v>
      </c>
      <c r="D259" s="9" t="s">
        <v>598</v>
      </c>
      <c r="E259" s="8" t="s">
        <v>599</v>
      </c>
      <c r="F259" s="8" t="s">
        <v>22</v>
      </c>
      <c r="G259" s="8" t="s">
        <v>23</v>
      </c>
      <c r="H259" s="8">
        <v>0</v>
      </c>
      <c r="I259" s="18">
        <v>105.2</v>
      </c>
      <c r="J259" s="18">
        <v>70.1333333333333</v>
      </c>
      <c r="K259" s="18">
        <v>70.1333333333333</v>
      </c>
      <c r="L259" s="19">
        <f t="shared" ref="L259:L322" si="12">K259*0.6</f>
        <v>42.08</v>
      </c>
      <c r="M259" s="42">
        <v>84.8</v>
      </c>
      <c r="N259" s="19">
        <f t="shared" ref="N259:N322" si="13">M259*0.4</f>
        <v>33.92</v>
      </c>
      <c r="O259" s="19">
        <f t="shared" ref="O259:O322" si="14">L259+N259</f>
        <v>76</v>
      </c>
      <c r="P259" s="9">
        <f>SUMPRODUCT(--($D$3:$D$425=D259),--($O$3:$O$425&gt;O259))+1</f>
        <v>1</v>
      </c>
      <c r="Q259" s="24"/>
    </row>
    <row r="260" customHeight="1" spans="1:17">
      <c r="A260" s="8">
        <v>258</v>
      </c>
      <c r="B260" s="9" t="s">
        <v>600</v>
      </c>
      <c r="C260" s="9" t="s">
        <v>19</v>
      </c>
      <c r="D260" s="9" t="s">
        <v>598</v>
      </c>
      <c r="E260" s="8" t="s">
        <v>601</v>
      </c>
      <c r="F260" s="8" t="s">
        <v>26</v>
      </c>
      <c r="G260" s="8" t="s">
        <v>27</v>
      </c>
      <c r="H260" s="8">
        <v>2</v>
      </c>
      <c r="I260" s="18">
        <v>98.36</v>
      </c>
      <c r="J260" s="18">
        <v>65.5733333333333</v>
      </c>
      <c r="K260" s="18">
        <v>67.5733333333333</v>
      </c>
      <c r="L260" s="19">
        <f t="shared" si="12"/>
        <v>40.544</v>
      </c>
      <c r="M260" s="42">
        <v>63</v>
      </c>
      <c r="N260" s="19">
        <f t="shared" si="13"/>
        <v>25.2</v>
      </c>
      <c r="O260" s="19">
        <f t="shared" si="14"/>
        <v>65.744</v>
      </c>
      <c r="P260" s="9">
        <f>SUMPRODUCT(--($D$3:$D$425=D260),--($O$3:$O$425&gt;O260))+1</f>
        <v>2</v>
      </c>
      <c r="Q260" s="24"/>
    </row>
    <row r="261" customHeight="1" spans="1:17">
      <c r="A261" s="8">
        <v>259</v>
      </c>
      <c r="B261" s="9" t="s">
        <v>602</v>
      </c>
      <c r="C261" s="9" t="s">
        <v>19</v>
      </c>
      <c r="D261" s="9" t="s">
        <v>598</v>
      </c>
      <c r="E261" s="8" t="s">
        <v>603</v>
      </c>
      <c r="F261" s="8" t="s">
        <v>26</v>
      </c>
      <c r="G261" s="8" t="s">
        <v>27</v>
      </c>
      <c r="H261" s="8">
        <v>2</v>
      </c>
      <c r="I261" s="18">
        <v>99.12</v>
      </c>
      <c r="J261" s="18">
        <v>66.08</v>
      </c>
      <c r="K261" s="18">
        <v>68.08</v>
      </c>
      <c r="L261" s="19">
        <f t="shared" si="12"/>
        <v>40.848</v>
      </c>
      <c r="M261" s="42">
        <v>60.8</v>
      </c>
      <c r="N261" s="19">
        <f t="shared" si="13"/>
        <v>24.32</v>
      </c>
      <c r="O261" s="19">
        <f t="shared" si="14"/>
        <v>65.168</v>
      </c>
      <c r="P261" s="9">
        <f>SUMPRODUCT(--($D$3:$D$425=D261),--($O$3:$O$425&gt;O261))+1</f>
        <v>3</v>
      </c>
      <c r="Q261" s="24"/>
    </row>
    <row r="262" customHeight="1" spans="1:17">
      <c r="A262" s="8">
        <v>260</v>
      </c>
      <c r="B262" s="9" t="s">
        <v>604</v>
      </c>
      <c r="C262" s="9" t="s">
        <v>19</v>
      </c>
      <c r="D262" s="9" t="s">
        <v>605</v>
      </c>
      <c r="E262" s="9" t="s">
        <v>606</v>
      </c>
      <c r="F262" s="8" t="s">
        <v>22</v>
      </c>
      <c r="G262" s="9" t="s">
        <v>23</v>
      </c>
      <c r="H262" s="8">
        <v>0</v>
      </c>
      <c r="I262" s="18">
        <v>107.21</v>
      </c>
      <c r="J262" s="18">
        <f t="shared" ref="J262:J295" si="15">I262/1.5</f>
        <v>71.4733333333333</v>
      </c>
      <c r="K262" s="18">
        <f t="shared" ref="K262:K295" si="16">H262+J262</f>
        <v>71.4733333333333</v>
      </c>
      <c r="L262" s="19">
        <f t="shared" si="12"/>
        <v>42.884</v>
      </c>
      <c r="M262" s="19">
        <v>62.8</v>
      </c>
      <c r="N262" s="19">
        <f t="shared" si="13"/>
        <v>25.12</v>
      </c>
      <c r="O262" s="19">
        <f t="shared" si="14"/>
        <v>68.004</v>
      </c>
      <c r="P262" s="9">
        <f>SUMPRODUCT(--($D$3:$D$425=D262),--($O$3:$O$425&gt;O262))+1</f>
        <v>1</v>
      </c>
      <c r="Q262" s="24"/>
    </row>
    <row r="263" customHeight="1" spans="1:17">
      <c r="A263" s="8">
        <v>261</v>
      </c>
      <c r="B263" s="9" t="s">
        <v>607</v>
      </c>
      <c r="C263" s="9" t="s">
        <v>19</v>
      </c>
      <c r="D263" s="9" t="s">
        <v>605</v>
      </c>
      <c r="E263" s="9" t="s">
        <v>608</v>
      </c>
      <c r="F263" s="8" t="s">
        <v>22</v>
      </c>
      <c r="G263" s="9" t="s">
        <v>23</v>
      </c>
      <c r="H263" s="8">
        <v>0</v>
      </c>
      <c r="I263" s="18">
        <v>98.71</v>
      </c>
      <c r="J263" s="18">
        <f t="shared" si="15"/>
        <v>65.8066666666667</v>
      </c>
      <c r="K263" s="18">
        <f t="shared" si="16"/>
        <v>65.8066666666667</v>
      </c>
      <c r="L263" s="19">
        <f t="shared" si="12"/>
        <v>39.484</v>
      </c>
      <c r="M263" s="19">
        <v>0</v>
      </c>
      <c r="N263" s="19">
        <f t="shared" si="13"/>
        <v>0</v>
      </c>
      <c r="O263" s="19">
        <f t="shared" si="14"/>
        <v>39.484</v>
      </c>
      <c r="P263" s="9">
        <f>SUMPRODUCT(--($D$3:$D$425=D263),--($O$3:$O$425&gt;O263))+1</f>
        <v>2</v>
      </c>
      <c r="Q263" s="24" t="s">
        <v>149</v>
      </c>
    </row>
    <row r="264" customHeight="1" spans="1:17">
      <c r="A264" s="8">
        <v>262</v>
      </c>
      <c r="B264" s="9" t="s">
        <v>609</v>
      </c>
      <c r="C264" s="9" t="s">
        <v>36</v>
      </c>
      <c r="D264" s="9" t="s">
        <v>610</v>
      </c>
      <c r="E264" s="9" t="s">
        <v>611</v>
      </c>
      <c r="F264" s="8" t="s">
        <v>22</v>
      </c>
      <c r="G264" s="9" t="s">
        <v>23</v>
      </c>
      <c r="H264" s="8">
        <v>0</v>
      </c>
      <c r="I264" s="18">
        <v>106.04</v>
      </c>
      <c r="J264" s="18">
        <f t="shared" si="15"/>
        <v>70.6933333333333</v>
      </c>
      <c r="K264" s="18">
        <f t="shared" si="16"/>
        <v>70.6933333333333</v>
      </c>
      <c r="L264" s="19">
        <f t="shared" si="12"/>
        <v>42.416</v>
      </c>
      <c r="M264" s="19">
        <v>66.8</v>
      </c>
      <c r="N264" s="19">
        <f t="shared" si="13"/>
        <v>26.72</v>
      </c>
      <c r="O264" s="19">
        <f t="shared" si="14"/>
        <v>69.136</v>
      </c>
      <c r="P264" s="9">
        <f>SUMPRODUCT(--($D$3:$D$425=D264),--($O$3:$O$425&gt;O264))+1</f>
        <v>1</v>
      </c>
      <c r="Q264" s="24"/>
    </row>
    <row r="265" customHeight="1" spans="1:17">
      <c r="A265" s="8">
        <v>263</v>
      </c>
      <c r="B265" s="9" t="s">
        <v>612</v>
      </c>
      <c r="C265" s="9" t="s">
        <v>19</v>
      </c>
      <c r="D265" s="9" t="s">
        <v>610</v>
      </c>
      <c r="E265" s="9" t="s">
        <v>613</v>
      </c>
      <c r="F265" s="8" t="s">
        <v>26</v>
      </c>
      <c r="G265" s="9" t="s">
        <v>27</v>
      </c>
      <c r="H265" s="8">
        <v>2</v>
      </c>
      <c r="I265" s="18">
        <v>95.79</v>
      </c>
      <c r="J265" s="18">
        <f t="shared" si="15"/>
        <v>63.86</v>
      </c>
      <c r="K265" s="18">
        <f t="shared" si="16"/>
        <v>65.86</v>
      </c>
      <c r="L265" s="19">
        <f t="shared" si="12"/>
        <v>39.516</v>
      </c>
      <c r="M265" s="19">
        <v>58.6</v>
      </c>
      <c r="N265" s="19">
        <f t="shared" si="13"/>
        <v>23.44</v>
      </c>
      <c r="O265" s="19">
        <f t="shared" si="14"/>
        <v>62.956</v>
      </c>
      <c r="P265" s="9">
        <f>SUMPRODUCT(--($D$3:$D$425=D265),--($O$3:$O$425&gt;O265))+1</f>
        <v>2</v>
      </c>
      <c r="Q265" s="24"/>
    </row>
    <row r="266" customHeight="1" spans="1:17">
      <c r="A266" s="8">
        <v>264</v>
      </c>
      <c r="B266" s="9" t="s">
        <v>614</v>
      </c>
      <c r="C266" s="9" t="s">
        <v>19</v>
      </c>
      <c r="D266" s="9" t="s">
        <v>610</v>
      </c>
      <c r="E266" s="9" t="s">
        <v>615</v>
      </c>
      <c r="F266" s="8" t="s">
        <v>22</v>
      </c>
      <c r="G266" s="9" t="s">
        <v>23</v>
      </c>
      <c r="H266" s="8">
        <v>0</v>
      </c>
      <c r="I266" s="18">
        <v>92.64</v>
      </c>
      <c r="J266" s="18">
        <f t="shared" si="15"/>
        <v>61.76</v>
      </c>
      <c r="K266" s="18">
        <f t="shared" si="16"/>
        <v>61.76</v>
      </c>
      <c r="L266" s="19">
        <f t="shared" si="12"/>
        <v>37.056</v>
      </c>
      <c r="M266" s="19">
        <v>58.4</v>
      </c>
      <c r="N266" s="19">
        <f t="shared" si="13"/>
        <v>23.36</v>
      </c>
      <c r="O266" s="19">
        <f t="shared" si="14"/>
        <v>60.416</v>
      </c>
      <c r="P266" s="9">
        <f>SUMPRODUCT(--($D$3:$D$425=D266),--($O$3:$O$425&gt;O266))+1</f>
        <v>3</v>
      </c>
      <c r="Q266" s="24"/>
    </row>
    <row r="267" customHeight="1" spans="1:17">
      <c r="A267" s="8">
        <v>265</v>
      </c>
      <c r="B267" s="9" t="s">
        <v>616</v>
      </c>
      <c r="C267" s="9" t="s">
        <v>19</v>
      </c>
      <c r="D267" s="9" t="s">
        <v>617</v>
      </c>
      <c r="E267" s="9" t="s">
        <v>618</v>
      </c>
      <c r="F267" s="8" t="s">
        <v>22</v>
      </c>
      <c r="G267" s="9" t="s">
        <v>23</v>
      </c>
      <c r="H267" s="8">
        <v>0</v>
      </c>
      <c r="I267" s="18">
        <v>120.39</v>
      </c>
      <c r="J267" s="18">
        <f t="shared" si="15"/>
        <v>80.26</v>
      </c>
      <c r="K267" s="18">
        <f t="shared" si="16"/>
        <v>80.26</v>
      </c>
      <c r="L267" s="19">
        <f t="shared" si="12"/>
        <v>48.156</v>
      </c>
      <c r="M267" s="19">
        <v>75.6</v>
      </c>
      <c r="N267" s="19">
        <f t="shared" si="13"/>
        <v>30.24</v>
      </c>
      <c r="O267" s="19">
        <f t="shared" si="14"/>
        <v>78.396</v>
      </c>
      <c r="P267" s="9">
        <f>SUMPRODUCT(--($D$3:$D$425=D267),--($O$3:$O$425&gt;O267))+1</f>
        <v>1</v>
      </c>
      <c r="Q267" s="24"/>
    </row>
    <row r="268" customHeight="1" spans="1:17">
      <c r="A268" s="8">
        <v>266</v>
      </c>
      <c r="B268" s="9" t="s">
        <v>619</v>
      </c>
      <c r="C268" s="9" t="s">
        <v>36</v>
      </c>
      <c r="D268" s="9" t="s">
        <v>617</v>
      </c>
      <c r="E268" s="9" t="s">
        <v>620</v>
      </c>
      <c r="F268" s="8" t="s">
        <v>26</v>
      </c>
      <c r="G268" s="9" t="s">
        <v>27</v>
      </c>
      <c r="H268" s="8">
        <v>2</v>
      </c>
      <c r="I268" s="18">
        <v>107.8</v>
      </c>
      <c r="J268" s="18">
        <f t="shared" si="15"/>
        <v>71.8666666666667</v>
      </c>
      <c r="K268" s="18">
        <f t="shared" si="16"/>
        <v>73.8666666666667</v>
      </c>
      <c r="L268" s="19">
        <f t="shared" si="12"/>
        <v>44.32</v>
      </c>
      <c r="M268" s="19">
        <v>83</v>
      </c>
      <c r="N268" s="19">
        <f t="shared" si="13"/>
        <v>33.2</v>
      </c>
      <c r="O268" s="19">
        <f t="shared" si="14"/>
        <v>77.52</v>
      </c>
      <c r="P268" s="9">
        <f>SUMPRODUCT(--($D$3:$D$425=D268),--($O$3:$O$425&gt;O268))+1</f>
        <v>2</v>
      </c>
      <c r="Q268" s="24"/>
    </row>
    <row r="269" customHeight="1" spans="1:17">
      <c r="A269" s="8">
        <v>267</v>
      </c>
      <c r="B269" s="9" t="s">
        <v>621</v>
      </c>
      <c r="C269" s="9" t="s">
        <v>36</v>
      </c>
      <c r="D269" s="9" t="s">
        <v>617</v>
      </c>
      <c r="E269" s="9" t="s">
        <v>622</v>
      </c>
      <c r="F269" s="8" t="s">
        <v>22</v>
      </c>
      <c r="G269" s="9" t="s">
        <v>23</v>
      </c>
      <c r="H269" s="8">
        <v>0</v>
      </c>
      <c r="I269" s="18">
        <v>112.42</v>
      </c>
      <c r="J269" s="18">
        <f t="shared" si="15"/>
        <v>74.9466666666667</v>
      </c>
      <c r="K269" s="18">
        <f t="shared" si="16"/>
        <v>74.9466666666667</v>
      </c>
      <c r="L269" s="19">
        <f t="shared" si="12"/>
        <v>44.968</v>
      </c>
      <c r="M269" s="19">
        <v>74.4</v>
      </c>
      <c r="N269" s="19">
        <f t="shared" si="13"/>
        <v>29.76</v>
      </c>
      <c r="O269" s="19">
        <f t="shared" si="14"/>
        <v>74.728</v>
      </c>
      <c r="P269" s="9">
        <f>SUMPRODUCT(--($D$3:$D$425=D269),--($O$3:$O$425&gt;O269))+1</f>
        <v>3</v>
      </c>
      <c r="Q269" s="24"/>
    </row>
    <row r="270" customHeight="1" spans="1:17">
      <c r="A270" s="8">
        <v>268</v>
      </c>
      <c r="B270" s="9" t="s">
        <v>623</v>
      </c>
      <c r="C270" s="9" t="s">
        <v>36</v>
      </c>
      <c r="D270" s="9" t="s">
        <v>617</v>
      </c>
      <c r="E270" s="9" t="s">
        <v>624</v>
      </c>
      <c r="F270" s="8" t="s">
        <v>26</v>
      </c>
      <c r="G270" s="9" t="s">
        <v>27</v>
      </c>
      <c r="H270" s="8">
        <v>2</v>
      </c>
      <c r="I270" s="18">
        <v>105.62</v>
      </c>
      <c r="J270" s="18">
        <f t="shared" si="15"/>
        <v>70.4133333333333</v>
      </c>
      <c r="K270" s="18">
        <f t="shared" si="16"/>
        <v>72.4133333333333</v>
      </c>
      <c r="L270" s="19">
        <f t="shared" si="12"/>
        <v>43.448</v>
      </c>
      <c r="M270" s="19">
        <v>76.6</v>
      </c>
      <c r="N270" s="19">
        <f t="shared" si="13"/>
        <v>30.64</v>
      </c>
      <c r="O270" s="19">
        <f t="shared" si="14"/>
        <v>74.088</v>
      </c>
      <c r="P270" s="9">
        <f>SUMPRODUCT(--($D$3:$D$425=D270),--($O$3:$O$425&gt;O270))+1</f>
        <v>4</v>
      </c>
      <c r="Q270" s="24"/>
    </row>
    <row r="271" customHeight="1" spans="1:17">
      <c r="A271" s="8">
        <v>269</v>
      </c>
      <c r="B271" s="9" t="s">
        <v>625</v>
      </c>
      <c r="C271" s="9" t="s">
        <v>19</v>
      </c>
      <c r="D271" s="9" t="s">
        <v>617</v>
      </c>
      <c r="E271" s="9" t="s">
        <v>626</v>
      </c>
      <c r="F271" s="8" t="s">
        <v>26</v>
      </c>
      <c r="G271" s="9" t="s">
        <v>27</v>
      </c>
      <c r="H271" s="8">
        <v>2</v>
      </c>
      <c r="I271" s="18">
        <v>103.53</v>
      </c>
      <c r="J271" s="18">
        <f t="shared" si="15"/>
        <v>69.02</v>
      </c>
      <c r="K271" s="18">
        <f t="shared" si="16"/>
        <v>71.02</v>
      </c>
      <c r="L271" s="19">
        <f t="shared" si="12"/>
        <v>42.612</v>
      </c>
      <c r="M271" s="19">
        <v>78.4</v>
      </c>
      <c r="N271" s="19">
        <f t="shared" si="13"/>
        <v>31.36</v>
      </c>
      <c r="O271" s="19">
        <f t="shared" si="14"/>
        <v>73.972</v>
      </c>
      <c r="P271" s="9">
        <f>SUMPRODUCT(--($D$3:$D$425=D271),--($O$3:$O$425&gt;O271))+1</f>
        <v>5</v>
      </c>
      <c r="Q271" s="24"/>
    </row>
    <row r="272" customHeight="1" spans="1:17">
      <c r="A272" s="8">
        <v>270</v>
      </c>
      <c r="B272" s="9" t="s">
        <v>627</v>
      </c>
      <c r="C272" s="9" t="s">
        <v>36</v>
      </c>
      <c r="D272" s="9" t="s">
        <v>617</v>
      </c>
      <c r="E272" s="9" t="s">
        <v>628</v>
      </c>
      <c r="F272" s="8" t="s">
        <v>22</v>
      </c>
      <c r="G272" s="9" t="s">
        <v>23</v>
      </c>
      <c r="H272" s="8">
        <v>0</v>
      </c>
      <c r="I272" s="18">
        <v>104.85</v>
      </c>
      <c r="J272" s="18">
        <f t="shared" si="15"/>
        <v>69.9</v>
      </c>
      <c r="K272" s="18">
        <f t="shared" si="16"/>
        <v>69.9</v>
      </c>
      <c r="L272" s="19">
        <f t="shared" si="12"/>
        <v>41.94</v>
      </c>
      <c r="M272" s="19">
        <v>77.8</v>
      </c>
      <c r="N272" s="19">
        <f t="shared" si="13"/>
        <v>31.12</v>
      </c>
      <c r="O272" s="19">
        <f t="shared" si="14"/>
        <v>73.06</v>
      </c>
      <c r="P272" s="9">
        <f>SUMPRODUCT(--($D$3:$D$425=D272),--($O$3:$O$425&gt;O272))+1</f>
        <v>6</v>
      </c>
      <c r="Q272" s="24"/>
    </row>
    <row r="273" customHeight="1" spans="1:17">
      <c r="A273" s="8">
        <v>271</v>
      </c>
      <c r="B273" s="9" t="s">
        <v>629</v>
      </c>
      <c r="C273" s="9" t="s">
        <v>19</v>
      </c>
      <c r="D273" s="9" t="s">
        <v>617</v>
      </c>
      <c r="E273" s="9" t="s">
        <v>630</v>
      </c>
      <c r="F273" s="8" t="s">
        <v>26</v>
      </c>
      <c r="G273" s="9" t="s">
        <v>27</v>
      </c>
      <c r="H273" s="8">
        <v>2</v>
      </c>
      <c r="I273" s="18">
        <v>105.42</v>
      </c>
      <c r="J273" s="18">
        <f t="shared" si="15"/>
        <v>70.28</v>
      </c>
      <c r="K273" s="18">
        <f t="shared" si="16"/>
        <v>72.28</v>
      </c>
      <c r="L273" s="19">
        <f t="shared" si="12"/>
        <v>43.368</v>
      </c>
      <c r="M273" s="19">
        <v>70.4</v>
      </c>
      <c r="N273" s="19">
        <f t="shared" si="13"/>
        <v>28.16</v>
      </c>
      <c r="O273" s="19">
        <f t="shared" si="14"/>
        <v>71.528</v>
      </c>
      <c r="P273" s="9">
        <f>SUMPRODUCT(--($D$3:$D$425=D273),--($O$3:$O$425&gt;O273))+1</f>
        <v>7</v>
      </c>
      <c r="Q273" s="24"/>
    </row>
    <row r="274" customHeight="1" spans="1:17">
      <c r="A274" s="8">
        <v>272</v>
      </c>
      <c r="B274" s="9" t="s">
        <v>631</v>
      </c>
      <c r="C274" s="9" t="s">
        <v>36</v>
      </c>
      <c r="D274" s="9" t="s">
        <v>617</v>
      </c>
      <c r="E274" s="9" t="s">
        <v>632</v>
      </c>
      <c r="F274" s="8" t="s">
        <v>22</v>
      </c>
      <c r="G274" s="9" t="s">
        <v>23</v>
      </c>
      <c r="H274" s="8">
        <v>0</v>
      </c>
      <c r="I274" s="18">
        <v>106.33</v>
      </c>
      <c r="J274" s="18">
        <f t="shared" si="15"/>
        <v>70.8866666666667</v>
      </c>
      <c r="K274" s="18">
        <f t="shared" si="16"/>
        <v>70.8866666666667</v>
      </c>
      <c r="L274" s="19">
        <f t="shared" si="12"/>
        <v>42.532</v>
      </c>
      <c r="M274" s="19">
        <v>66.6</v>
      </c>
      <c r="N274" s="19">
        <f t="shared" si="13"/>
        <v>26.64</v>
      </c>
      <c r="O274" s="19">
        <f t="shared" si="14"/>
        <v>69.172</v>
      </c>
      <c r="P274" s="9">
        <f>SUMPRODUCT(--($D$3:$D$425=D274),--($O$3:$O$425&gt;O274))+1</f>
        <v>8</v>
      </c>
      <c r="Q274" s="24"/>
    </row>
    <row r="275" customHeight="1" spans="1:17">
      <c r="A275" s="8">
        <v>273</v>
      </c>
      <c r="B275" s="9" t="s">
        <v>633</v>
      </c>
      <c r="C275" s="9" t="s">
        <v>19</v>
      </c>
      <c r="D275" s="9" t="s">
        <v>617</v>
      </c>
      <c r="E275" s="9" t="s">
        <v>634</v>
      </c>
      <c r="F275" s="8" t="s">
        <v>22</v>
      </c>
      <c r="G275" s="9" t="s">
        <v>23</v>
      </c>
      <c r="H275" s="8">
        <v>0</v>
      </c>
      <c r="I275" s="18">
        <v>102.12</v>
      </c>
      <c r="J275" s="18">
        <f t="shared" si="15"/>
        <v>68.08</v>
      </c>
      <c r="K275" s="18">
        <f t="shared" si="16"/>
        <v>68.08</v>
      </c>
      <c r="L275" s="19">
        <f t="shared" si="12"/>
        <v>40.848</v>
      </c>
      <c r="M275" s="19">
        <v>70.6</v>
      </c>
      <c r="N275" s="19">
        <f t="shared" si="13"/>
        <v>28.24</v>
      </c>
      <c r="O275" s="19">
        <f t="shared" si="14"/>
        <v>69.088</v>
      </c>
      <c r="P275" s="9">
        <f>SUMPRODUCT(--($D$3:$D$425=D275),--($O$3:$O$425&gt;O275))+1</f>
        <v>9</v>
      </c>
      <c r="Q275" s="24"/>
    </row>
    <row r="276" customHeight="1" spans="1:17">
      <c r="A276" s="8">
        <v>274</v>
      </c>
      <c r="B276" s="9" t="s">
        <v>635</v>
      </c>
      <c r="C276" s="9" t="s">
        <v>19</v>
      </c>
      <c r="D276" s="9" t="s">
        <v>617</v>
      </c>
      <c r="E276" s="9" t="s">
        <v>636</v>
      </c>
      <c r="F276" s="8" t="s">
        <v>26</v>
      </c>
      <c r="G276" s="9" t="s">
        <v>27</v>
      </c>
      <c r="H276" s="8">
        <v>2</v>
      </c>
      <c r="I276" s="18">
        <v>97.61</v>
      </c>
      <c r="J276" s="18">
        <f t="shared" si="15"/>
        <v>65.0733333333333</v>
      </c>
      <c r="K276" s="18">
        <f t="shared" si="16"/>
        <v>67.0733333333333</v>
      </c>
      <c r="L276" s="19">
        <f t="shared" si="12"/>
        <v>40.244</v>
      </c>
      <c r="M276" s="19">
        <v>70.6</v>
      </c>
      <c r="N276" s="19">
        <f t="shared" si="13"/>
        <v>28.24</v>
      </c>
      <c r="O276" s="19">
        <f t="shared" si="14"/>
        <v>68.484</v>
      </c>
      <c r="P276" s="9">
        <f>SUMPRODUCT(--($D$3:$D$425=D276),--($O$3:$O$425&gt;O276))+1</f>
        <v>10</v>
      </c>
      <c r="Q276" s="24"/>
    </row>
    <row r="277" customHeight="1" spans="1:17">
      <c r="A277" s="8">
        <v>275</v>
      </c>
      <c r="B277" s="9" t="s">
        <v>637</v>
      </c>
      <c r="C277" s="9" t="s">
        <v>36</v>
      </c>
      <c r="D277" s="9" t="s">
        <v>617</v>
      </c>
      <c r="E277" s="9" t="s">
        <v>638</v>
      </c>
      <c r="F277" s="8" t="s">
        <v>26</v>
      </c>
      <c r="G277" s="9" t="s">
        <v>27</v>
      </c>
      <c r="H277" s="8">
        <v>2</v>
      </c>
      <c r="I277" s="18">
        <v>112.97</v>
      </c>
      <c r="J277" s="18">
        <f t="shared" si="15"/>
        <v>75.3133333333333</v>
      </c>
      <c r="K277" s="18">
        <f t="shared" si="16"/>
        <v>77.3133333333333</v>
      </c>
      <c r="L277" s="19">
        <f t="shared" si="12"/>
        <v>46.388</v>
      </c>
      <c r="M277" s="19">
        <v>54.6</v>
      </c>
      <c r="N277" s="19">
        <f t="shared" si="13"/>
        <v>21.84</v>
      </c>
      <c r="O277" s="19">
        <f t="shared" si="14"/>
        <v>68.228</v>
      </c>
      <c r="P277" s="9">
        <f>SUMPRODUCT(--($D$3:$D$425=D277),--($O$3:$O$425&gt;O277))+1</f>
        <v>11</v>
      </c>
      <c r="Q277" s="24"/>
    </row>
    <row r="278" customHeight="1" spans="1:17">
      <c r="A278" s="8">
        <v>276</v>
      </c>
      <c r="B278" s="9" t="s">
        <v>639</v>
      </c>
      <c r="C278" s="9" t="s">
        <v>36</v>
      </c>
      <c r="D278" s="9" t="s">
        <v>617</v>
      </c>
      <c r="E278" s="9" t="s">
        <v>640</v>
      </c>
      <c r="F278" s="8" t="s">
        <v>22</v>
      </c>
      <c r="G278" s="9" t="s">
        <v>23</v>
      </c>
      <c r="H278" s="8">
        <v>0</v>
      </c>
      <c r="I278" s="18">
        <v>106.31</v>
      </c>
      <c r="J278" s="18">
        <f t="shared" si="15"/>
        <v>70.8733333333333</v>
      </c>
      <c r="K278" s="18">
        <f t="shared" si="16"/>
        <v>70.8733333333333</v>
      </c>
      <c r="L278" s="19">
        <f t="shared" si="12"/>
        <v>42.524</v>
      </c>
      <c r="M278" s="19">
        <v>61.8</v>
      </c>
      <c r="N278" s="19">
        <f t="shared" si="13"/>
        <v>24.72</v>
      </c>
      <c r="O278" s="19">
        <f t="shared" si="14"/>
        <v>67.244</v>
      </c>
      <c r="P278" s="9">
        <f>SUMPRODUCT(--($D$3:$D$425=D278),--($O$3:$O$425&gt;O278))+1</f>
        <v>12</v>
      </c>
      <c r="Q278" s="24"/>
    </row>
    <row r="279" customHeight="1" spans="1:17">
      <c r="A279" s="8">
        <v>277</v>
      </c>
      <c r="B279" s="9" t="s">
        <v>641</v>
      </c>
      <c r="C279" s="9" t="s">
        <v>19</v>
      </c>
      <c r="D279" s="9" t="s">
        <v>617</v>
      </c>
      <c r="E279" s="9" t="s">
        <v>642</v>
      </c>
      <c r="F279" s="8" t="s">
        <v>26</v>
      </c>
      <c r="G279" s="9" t="s">
        <v>27</v>
      </c>
      <c r="H279" s="8">
        <v>2</v>
      </c>
      <c r="I279" s="18">
        <v>99.99</v>
      </c>
      <c r="J279" s="18">
        <f t="shared" si="15"/>
        <v>66.66</v>
      </c>
      <c r="K279" s="18">
        <f t="shared" si="16"/>
        <v>68.66</v>
      </c>
      <c r="L279" s="19">
        <f t="shared" si="12"/>
        <v>41.196</v>
      </c>
      <c r="M279" s="19">
        <v>64.8</v>
      </c>
      <c r="N279" s="19">
        <f t="shared" si="13"/>
        <v>25.92</v>
      </c>
      <c r="O279" s="19">
        <f t="shared" si="14"/>
        <v>67.116</v>
      </c>
      <c r="P279" s="9">
        <f>SUMPRODUCT(--($D$3:$D$425=D279),--($O$3:$O$425&gt;O279))+1</f>
        <v>13</v>
      </c>
      <c r="Q279" s="24"/>
    </row>
    <row r="280" customHeight="1" spans="1:17">
      <c r="A280" s="8">
        <v>278</v>
      </c>
      <c r="B280" s="9" t="s">
        <v>643</v>
      </c>
      <c r="C280" s="9" t="s">
        <v>36</v>
      </c>
      <c r="D280" s="9" t="s">
        <v>617</v>
      </c>
      <c r="E280" s="9" t="s">
        <v>644</v>
      </c>
      <c r="F280" s="8" t="s">
        <v>22</v>
      </c>
      <c r="G280" s="9" t="s">
        <v>23</v>
      </c>
      <c r="H280" s="8">
        <v>0</v>
      </c>
      <c r="I280" s="18">
        <v>103.66</v>
      </c>
      <c r="J280" s="18">
        <f t="shared" si="15"/>
        <v>69.1066666666667</v>
      </c>
      <c r="K280" s="18">
        <f t="shared" si="16"/>
        <v>69.1066666666667</v>
      </c>
      <c r="L280" s="19">
        <f t="shared" si="12"/>
        <v>41.464</v>
      </c>
      <c r="M280" s="19">
        <v>64</v>
      </c>
      <c r="N280" s="19">
        <f t="shared" si="13"/>
        <v>25.6</v>
      </c>
      <c r="O280" s="19">
        <f t="shared" si="14"/>
        <v>67.064</v>
      </c>
      <c r="P280" s="9">
        <f>SUMPRODUCT(--($D$3:$D$425=D280),--($O$3:$O$425&gt;O280))+1</f>
        <v>14</v>
      </c>
      <c r="Q280" s="24"/>
    </row>
    <row r="281" customHeight="1" spans="1:17">
      <c r="A281" s="8">
        <v>279</v>
      </c>
      <c r="B281" s="9" t="s">
        <v>645</v>
      </c>
      <c r="C281" s="9" t="s">
        <v>36</v>
      </c>
      <c r="D281" s="9" t="s">
        <v>617</v>
      </c>
      <c r="E281" s="9" t="s">
        <v>646</v>
      </c>
      <c r="F281" s="8" t="s">
        <v>22</v>
      </c>
      <c r="G281" s="9" t="s">
        <v>23</v>
      </c>
      <c r="H281" s="8">
        <v>0</v>
      </c>
      <c r="I281" s="18">
        <v>100.2</v>
      </c>
      <c r="J281" s="18">
        <f t="shared" si="15"/>
        <v>66.8</v>
      </c>
      <c r="K281" s="18">
        <f t="shared" si="16"/>
        <v>66.8</v>
      </c>
      <c r="L281" s="19">
        <f t="shared" si="12"/>
        <v>40.08</v>
      </c>
      <c r="M281" s="19">
        <v>64.8</v>
      </c>
      <c r="N281" s="19">
        <f t="shared" si="13"/>
        <v>25.92</v>
      </c>
      <c r="O281" s="19">
        <f t="shared" si="14"/>
        <v>66</v>
      </c>
      <c r="P281" s="9">
        <f>SUMPRODUCT(--($D$3:$D$425=D281),--($O$3:$O$425&gt;O281))+1</f>
        <v>15</v>
      </c>
      <c r="Q281" s="24"/>
    </row>
    <row r="282" customHeight="1" spans="1:17">
      <c r="A282" s="8">
        <v>280</v>
      </c>
      <c r="B282" s="9" t="s">
        <v>647</v>
      </c>
      <c r="C282" s="9" t="s">
        <v>36</v>
      </c>
      <c r="D282" s="9" t="s">
        <v>617</v>
      </c>
      <c r="E282" s="9" t="s">
        <v>648</v>
      </c>
      <c r="F282" s="8" t="s">
        <v>22</v>
      </c>
      <c r="G282" s="9" t="s">
        <v>23</v>
      </c>
      <c r="H282" s="8">
        <v>0</v>
      </c>
      <c r="I282" s="18">
        <v>111.12</v>
      </c>
      <c r="J282" s="18">
        <f t="shared" si="15"/>
        <v>74.08</v>
      </c>
      <c r="K282" s="18">
        <f t="shared" si="16"/>
        <v>74.08</v>
      </c>
      <c r="L282" s="19">
        <f t="shared" si="12"/>
        <v>44.448</v>
      </c>
      <c r="M282" s="19">
        <v>0</v>
      </c>
      <c r="N282" s="19">
        <f t="shared" si="13"/>
        <v>0</v>
      </c>
      <c r="O282" s="19">
        <f t="shared" si="14"/>
        <v>44.448</v>
      </c>
      <c r="P282" s="9">
        <f>SUMPRODUCT(--($D$3:$D$425=D282),--($O$3:$O$425&gt;O282))+1</f>
        <v>16</v>
      </c>
      <c r="Q282" s="24" t="s">
        <v>149</v>
      </c>
    </row>
    <row r="283" customHeight="1" spans="1:17">
      <c r="A283" s="8">
        <v>281</v>
      </c>
      <c r="B283" s="9" t="s">
        <v>649</v>
      </c>
      <c r="C283" s="9" t="s">
        <v>19</v>
      </c>
      <c r="D283" s="9" t="s">
        <v>617</v>
      </c>
      <c r="E283" s="9" t="s">
        <v>650</v>
      </c>
      <c r="F283" s="8" t="s">
        <v>26</v>
      </c>
      <c r="G283" s="9" t="s">
        <v>27</v>
      </c>
      <c r="H283" s="8">
        <v>2</v>
      </c>
      <c r="I283" s="18">
        <v>107.4</v>
      </c>
      <c r="J283" s="18">
        <f t="shared" si="15"/>
        <v>71.6</v>
      </c>
      <c r="K283" s="18">
        <f t="shared" si="16"/>
        <v>73.6</v>
      </c>
      <c r="L283" s="19">
        <f t="shared" si="12"/>
        <v>44.16</v>
      </c>
      <c r="M283" s="19">
        <v>0</v>
      </c>
      <c r="N283" s="19">
        <f t="shared" si="13"/>
        <v>0</v>
      </c>
      <c r="O283" s="19">
        <f t="shared" si="14"/>
        <v>44.16</v>
      </c>
      <c r="P283" s="9">
        <f>SUMPRODUCT(--($D$3:$D$425=D283),--($O$3:$O$425&gt;O283))+1</f>
        <v>17</v>
      </c>
      <c r="Q283" s="24" t="s">
        <v>149</v>
      </c>
    </row>
    <row r="284" customHeight="1" spans="1:17">
      <c r="A284" s="8">
        <v>282</v>
      </c>
      <c r="B284" s="9" t="s">
        <v>651</v>
      </c>
      <c r="C284" s="9" t="s">
        <v>36</v>
      </c>
      <c r="D284" s="9" t="s">
        <v>617</v>
      </c>
      <c r="E284" s="9" t="s">
        <v>652</v>
      </c>
      <c r="F284" s="8" t="s">
        <v>22</v>
      </c>
      <c r="G284" s="9" t="s">
        <v>23</v>
      </c>
      <c r="H284" s="8">
        <v>0</v>
      </c>
      <c r="I284" s="18">
        <v>105.85</v>
      </c>
      <c r="J284" s="18">
        <f t="shared" si="15"/>
        <v>70.5666666666667</v>
      </c>
      <c r="K284" s="18">
        <f t="shared" si="16"/>
        <v>70.5666666666667</v>
      </c>
      <c r="L284" s="19">
        <f t="shared" si="12"/>
        <v>42.34</v>
      </c>
      <c r="M284" s="19">
        <v>0</v>
      </c>
      <c r="N284" s="19">
        <f t="shared" si="13"/>
        <v>0</v>
      </c>
      <c r="O284" s="19">
        <f t="shared" si="14"/>
        <v>42.34</v>
      </c>
      <c r="P284" s="9">
        <f>SUMPRODUCT(--($D$3:$D$425=D284),--($O$3:$O$425&gt;O284))+1</f>
        <v>18</v>
      </c>
      <c r="Q284" s="24" t="s">
        <v>149</v>
      </c>
    </row>
    <row r="285" customHeight="1" spans="1:17">
      <c r="A285" s="8">
        <v>283</v>
      </c>
      <c r="B285" s="9" t="s">
        <v>653</v>
      </c>
      <c r="C285" s="9" t="s">
        <v>19</v>
      </c>
      <c r="D285" s="9" t="s">
        <v>617</v>
      </c>
      <c r="E285" s="9" t="s">
        <v>654</v>
      </c>
      <c r="F285" s="8" t="s">
        <v>22</v>
      </c>
      <c r="G285" s="9" t="s">
        <v>23</v>
      </c>
      <c r="H285" s="8">
        <v>0</v>
      </c>
      <c r="I285" s="18">
        <v>104.63</v>
      </c>
      <c r="J285" s="18">
        <f t="shared" si="15"/>
        <v>69.7533333333333</v>
      </c>
      <c r="K285" s="18">
        <f t="shared" si="16"/>
        <v>69.7533333333333</v>
      </c>
      <c r="L285" s="19">
        <f t="shared" si="12"/>
        <v>41.852</v>
      </c>
      <c r="M285" s="19">
        <v>0</v>
      </c>
      <c r="N285" s="19">
        <f t="shared" si="13"/>
        <v>0</v>
      </c>
      <c r="O285" s="19">
        <f t="shared" si="14"/>
        <v>41.852</v>
      </c>
      <c r="P285" s="9">
        <f>SUMPRODUCT(--($D$3:$D$425=D285),--($O$3:$O$425&gt;O285))+1</f>
        <v>19</v>
      </c>
      <c r="Q285" s="24" t="s">
        <v>149</v>
      </c>
    </row>
    <row r="286" customHeight="1" spans="1:17">
      <c r="A286" s="8">
        <v>284</v>
      </c>
      <c r="B286" s="9" t="s">
        <v>655</v>
      </c>
      <c r="C286" s="9" t="s">
        <v>19</v>
      </c>
      <c r="D286" s="9" t="s">
        <v>617</v>
      </c>
      <c r="E286" s="9" t="s">
        <v>656</v>
      </c>
      <c r="F286" s="8" t="s">
        <v>26</v>
      </c>
      <c r="G286" s="9" t="s">
        <v>27</v>
      </c>
      <c r="H286" s="8">
        <v>2</v>
      </c>
      <c r="I286" s="18">
        <v>100.01</v>
      </c>
      <c r="J286" s="18">
        <f t="shared" si="15"/>
        <v>66.6733333333333</v>
      </c>
      <c r="K286" s="18">
        <f t="shared" si="16"/>
        <v>68.6733333333333</v>
      </c>
      <c r="L286" s="19">
        <f t="shared" si="12"/>
        <v>41.204</v>
      </c>
      <c r="M286" s="19">
        <v>0</v>
      </c>
      <c r="N286" s="19">
        <f t="shared" si="13"/>
        <v>0</v>
      </c>
      <c r="O286" s="19">
        <f t="shared" si="14"/>
        <v>41.204</v>
      </c>
      <c r="P286" s="9">
        <f>SUMPRODUCT(--($D$3:$D$425=D286),--($O$3:$O$425&gt;O286))+1</f>
        <v>20</v>
      </c>
      <c r="Q286" s="24" t="s">
        <v>149</v>
      </c>
    </row>
    <row r="287" customHeight="1" spans="1:17">
      <c r="A287" s="8">
        <v>285</v>
      </c>
      <c r="B287" s="9" t="s">
        <v>657</v>
      </c>
      <c r="C287" s="9" t="s">
        <v>36</v>
      </c>
      <c r="D287" s="9" t="s">
        <v>658</v>
      </c>
      <c r="E287" s="9" t="s">
        <v>659</v>
      </c>
      <c r="F287" s="8" t="s">
        <v>22</v>
      </c>
      <c r="G287" s="9" t="s">
        <v>23</v>
      </c>
      <c r="H287" s="8">
        <v>0</v>
      </c>
      <c r="I287" s="18">
        <v>109.7</v>
      </c>
      <c r="J287" s="18">
        <f t="shared" si="15"/>
        <v>73.1333333333333</v>
      </c>
      <c r="K287" s="18">
        <f t="shared" si="16"/>
        <v>73.1333333333333</v>
      </c>
      <c r="L287" s="19">
        <f t="shared" si="12"/>
        <v>43.88</v>
      </c>
      <c r="M287" s="19">
        <v>77.2</v>
      </c>
      <c r="N287" s="19">
        <f t="shared" si="13"/>
        <v>30.88</v>
      </c>
      <c r="O287" s="19">
        <f t="shared" si="14"/>
        <v>74.76</v>
      </c>
      <c r="P287" s="9">
        <f>SUMPRODUCT(--($D$3:$D$425=D287),--($O$3:$O$425&gt;O287))+1</f>
        <v>1</v>
      </c>
      <c r="Q287" s="24"/>
    </row>
    <row r="288" customHeight="1" spans="1:17">
      <c r="A288" s="8">
        <v>286</v>
      </c>
      <c r="B288" s="9" t="s">
        <v>660</v>
      </c>
      <c r="C288" s="9" t="s">
        <v>19</v>
      </c>
      <c r="D288" s="9" t="s">
        <v>658</v>
      </c>
      <c r="E288" s="9" t="s">
        <v>661</v>
      </c>
      <c r="F288" s="8" t="s">
        <v>22</v>
      </c>
      <c r="G288" s="9" t="s">
        <v>23</v>
      </c>
      <c r="H288" s="8">
        <v>0</v>
      </c>
      <c r="I288" s="18">
        <v>108.12</v>
      </c>
      <c r="J288" s="18">
        <f t="shared" si="15"/>
        <v>72.08</v>
      </c>
      <c r="K288" s="18">
        <f t="shared" si="16"/>
        <v>72.08</v>
      </c>
      <c r="L288" s="19">
        <f t="shared" si="12"/>
        <v>43.248</v>
      </c>
      <c r="M288" s="19">
        <v>70.26</v>
      </c>
      <c r="N288" s="19">
        <f t="shared" si="13"/>
        <v>28.104</v>
      </c>
      <c r="O288" s="19">
        <f t="shared" si="14"/>
        <v>71.352</v>
      </c>
      <c r="P288" s="9">
        <f>SUMPRODUCT(--($D$3:$D$425=D288),--($O$3:$O$425&gt;O288))+1</f>
        <v>2</v>
      </c>
      <c r="Q288" s="24"/>
    </row>
    <row r="289" customHeight="1" spans="1:17">
      <c r="A289" s="8">
        <v>287</v>
      </c>
      <c r="B289" s="9" t="s">
        <v>662</v>
      </c>
      <c r="C289" s="9" t="s">
        <v>19</v>
      </c>
      <c r="D289" s="9" t="s">
        <v>658</v>
      </c>
      <c r="E289" s="9" t="s">
        <v>663</v>
      </c>
      <c r="F289" s="8" t="s">
        <v>22</v>
      </c>
      <c r="G289" s="9" t="s">
        <v>23</v>
      </c>
      <c r="H289" s="8">
        <v>0</v>
      </c>
      <c r="I289" s="18">
        <v>116.72</v>
      </c>
      <c r="J289" s="18">
        <f t="shared" si="15"/>
        <v>77.8133333333333</v>
      </c>
      <c r="K289" s="18">
        <f t="shared" si="16"/>
        <v>77.8133333333333</v>
      </c>
      <c r="L289" s="19">
        <f t="shared" si="12"/>
        <v>46.688</v>
      </c>
      <c r="M289" s="19">
        <v>58.8</v>
      </c>
      <c r="N289" s="19">
        <f t="shared" si="13"/>
        <v>23.52</v>
      </c>
      <c r="O289" s="19">
        <f t="shared" si="14"/>
        <v>70.208</v>
      </c>
      <c r="P289" s="9">
        <f>SUMPRODUCT(--($D$3:$D$425=D289),--($O$3:$O$425&gt;O289))+1</f>
        <v>3</v>
      </c>
      <c r="Q289" s="24"/>
    </row>
    <row r="290" customHeight="1" spans="1:17">
      <c r="A290" s="8">
        <v>288</v>
      </c>
      <c r="B290" s="9" t="s">
        <v>664</v>
      </c>
      <c r="C290" s="9" t="s">
        <v>19</v>
      </c>
      <c r="D290" s="9" t="s">
        <v>658</v>
      </c>
      <c r="E290" s="9" t="s">
        <v>665</v>
      </c>
      <c r="F290" s="8" t="s">
        <v>26</v>
      </c>
      <c r="G290" s="9" t="s">
        <v>27</v>
      </c>
      <c r="H290" s="8">
        <v>2</v>
      </c>
      <c r="I290" s="18">
        <v>105.8</v>
      </c>
      <c r="J290" s="18">
        <f t="shared" si="15"/>
        <v>70.5333333333333</v>
      </c>
      <c r="K290" s="18">
        <f t="shared" si="16"/>
        <v>72.5333333333333</v>
      </c>
      <c r="L290" s="19">
        <f t="shared" si="12"/>
        <v>43.52</v>
      </c>
      <c r="M290" s="19">
        <v>64.4</v>
      </c>
      <c r="N290" s="19">
        <f t="shared" si="13"/>
        <v>25.76</v>
      </c>
      <c r="O290" s="19">
        <f t="shared" si="14"/>
        <v>69.28</v>
      </c>
      <c r="P290" s="9">
        <f>SUMPRODUCT(--($D$3:$D$425=D290),--($O$3:$O$425&gt;O290))+1</f>
        <v>4</v>
      </c>
      <c r="Q290" s="24"/>
    </row>
    <row r="291" customHeight="1" spans="1:17">
      <c r="A291" s="8">
        <v>289</v>
      </c>
      <c r="B291" s="9" t="s">
        <v>666</v>
      </c>
      <c r="C291" s="9" t="s">
        <v>19</v>
      </c>
      <c r="D291" s="9" t="s">
        <v>658</v>
      </c>
      <c r="E291" s="9" t="s">
        <v>667</v>
      </c>
      <c r="F291" s="8" t="s">
        <v>26</v>
      </c>
      <c r="G291" s="9" t="s">
        <v>27</v>
      </c>
      <c r="H291" s="8">
        <v>2</v>
      </c>
      <c r="I291" s="18">
        <v>113.59</v>
      </c>
      <c r="J291" s="18">
        <f t="shared" si="15"/>
        <v>75.7266666666667</v>
      </c>
      <c r="K291" s="18">
        <f t="shared" si="16"/>
        <v>77.7266666666667</v>
      </c>
      <c r="L291" s="19">
        <f t="shared" si="12"/>
        <v>46.636</v>
      </c>
      <c r="M291" s="19">
        <v>53.8</v>
      </c>
      <c r="N291" s="19">
        <f t="shared" si="13"/>
        <v>21.52</v>
      </c>
      <c r="O291" s="19">
        <f t="shared" si="14"/>
        <v>68.156</v>
      </c>
      <c r="P291" s="9">
        <f>SUMPRODUCT(--($D$3:$D$425=D291),--($O$3:$O$425&gt;O291))+1</f>
        <v>5</v>
      </c>
      <c r="Q291" s="24"/>
    </row>
    <row r="292" customHeight="1" spans="1:17">
      <c r="A292" s="8">
        <v>290</v>
      </c>
      <c r="B292" s="9" t="s">
        <v>668</v>
      </c>
      <c r="C292" s="9" t="s">
        <v>19</v>
      </c>
      <c r="D292" s="9" t="s">
        <v>658</v>
      </c>
      <c r="E292" s="9" t="s">
        <v>669</v>
      </c>
      <c r="F292" s="8" t="s">
        <v>26</v>
      </c>
      <c r="G292" s="9" t="s">
        <v>27</v>
      </c>
      <c r="H292" s="8">
        <v>2</v>
      </c>
      <c r="I292" s="18">
        <v>104.77</v>
      </c>
      <c r="J292" s="18">
        <f t="shared" si="15"/>
        <v>69.8466666666667</v>
      </c>
      <c r="K292" s="18">
        <f t="shared" si="16"/>
        <v>71.8466666666667</v>
      </c>
      <c r="L292" s="19">
        <f t="shared" si="12"/>
        <v>43.108</v>
      </c>
      <c r="M292" s="19">
        <v>62.6</v>
      </c>
      <c r="N292" s="19">
        <f t="shared" si="13"/>
        <v>25.04</v>
      </c>
      <c r="O292" s="19">
        <f t="shared" si="14"/>
        <v>68.148</v>
      </c>
      <c r="P292" s="9">
        <f>SUMPRODUCT(--($D$3:$D$425=D292),--($O$3:$O$425&gt;O292))+1</f>
        <v>6</v>
      </c>
      <c r="Q292" s="24"/>
    </row>
    <row r="293" customHeight="1" spans="1:17">
      <c r="A293" s="8">
        <v>291</v>
      </c>
      <c r="B293" s="9" t="s">
        <v>670</v>
      </c>
      <c r="C293" s="9" t="s">
        <v>19</v>
      </c>
      <c r="D293" s="9" t="s">
        <v>658</v>
      </c>
      <c r="E293" s="9" t="s">
        <v>671</v>
      </c>
      <c r="F293" s="8" t="s">
        <v>22</v>
      </c>
      <c r="G293" s="9" t="s">
        <v>23</v>
      </c>
      <c r="H293" s="8">
        <v>0</v>
      </c>
      <c r="I293" s="18">
        <v>109.97</v>
      </c>
      <c r="J293" s="18">
        <f t="shared" si="15"/>
        <v>73.3133333333333</v>
      </c>
      <c r="K293" s="18">
        <f t="shared" si="16"/>
        <v>73.3133333333333</v>
      </c>
      <c r="L293" s="19">
        <f t="shared" si="12"/>
        <v>43.988</v>
      </c>
      <c r="M293" s="19">
        <v>58</v>
      </c>
      <c r="N293" s="19">
        <f t="shared" si="13"/>
        <v>23.2</v>
      </c>
      <c r="O293" s="19">
        <f t="shared" si="14"/>
        <v>67.188</v>
      </c>
      <c r="P293" s="9">
        <f>SUMPRODUCT(--($D$3:$D$425=D293),--($O$3:$O$425&gt;O293))+1</f>
        <v>7</v>
      </c>
      <c r="Q293" s="24"/>
    </row>
    <row r="294" customHeight="1" spans="1:17">
      <c r="A294" s="8">
        <v>292</v>
      </c>
      <c r="B294" s="9" t="s">
        <v>672</v>
      </c>
      <c r="C294" s="9" t="s">
        <v>19</v>
      </c>
      <c r="D294" s="9" t="s">
        <v>658</v>
      </c>
      <c r="E294" s="9" t="s">
        <v>673</v>
      </c>
      <c r="F294" s="8" t="s">
        <v>22</v>
      </c>
      <c r="G294" s="9" t="s">
        <v>23</v>
      </c>
      <c r="H294" s="8">
        <v>0</v>
      </c>
      <c r="I294" s="18">
        <v>110.36</v>
      </c>
      <c r="J294" s="18">
        <f t="shared" si="15"/>
        <v>73.5733333333333</v>
      </c>
      <c r="K294" s="18">
        <f t="shared" si="16"/>
        <v>73.5733333333333</v>
      </c>
      <c r="L294" s="19">
        <f t="shared" si="12"/>
        <v>44.144</v>
      </c>
      <c r="M294" s="19">
        <v>0</v>
      </c>
      <c r="N294" s="19">
        <f t="shared" si="13"/>
        <v>0</v>
      </c>
      <c r="O294" s="19">
        <f t="shared" si="14"/>
        <v>44.144</v>
      </c>
      <c r="P294" s="9">
        <f>SUMPRODUCT(--($D$3:$D$425=D294),--($O$3:$O$425&gt;O294))+1</f>
        <v>8</v>
      </c>
      <c r="Q294" s="24" t="s">
        <v>149</v>
      </c>
    </row>
    <row r="295" customHeight="1" spans="1:17">
      <c r="A295" s="8">
        <v>293</v>
      </c>
      <c r="B295" s="9" t="s">
        <v>674</v>
      </c>
      <c r="C295" s="9" t="s">
        <v>19</v>
      </c>
      <c r="D295" s="9" t="s">
        <v>658</v>
      </c>
      <c r="E295" s="9" t="s">
        <v>675</v>
      </c>
      <c r="F295" s="8" t="s">
        <v>22</v>
      </c>
      <c r="G295" s="9" t="s">
        <v>23</v>
      </c>
      <c r="H295" s="8">
        <v>0</v>
      </c>
      <c r="I295" s="18">
        <v>107.7</v>
      </c>
      <c r="J295" s="18">
        <f t="shared" si="15"/>
        <v>71.8</v>
      </c>
      <c r="K295" s="18">
        <f t="shared" si="16"/>
        <v>71.8</v>
      </c>
      <c r="L295" s="19">
        <f t="shared" si="12"/>
        <v>43.08</v>
      </c>
      <c r="M295" s="19">
        <v>0</v>
      </c>
      <c r="N295" s="19">
        <f t="shared" si="13"/>
        <v>0</v>
      </c>
      <c r="O295" s="19">
        <f t="shared" si="14"/>
        <v>43.08</v>
      </c>
      <c r="P295" s="9">
        <f>SUMPRODUCT(--($D$3:$D$425=D295),--($O$3:$O$425&gt;O295))+1</f>
        <v>9</v>
      </c>
      <c r="Q295" s="24" t="s">
        <v>149</v>
      </c>
    </row>
    <row r="296" customHeight="1" spans="1:17">
      <c r="A296" s="8">
        <v>294</v>
      </c>
      <c r="B296" s="28" t="s">
        <v>676</v>
      </c>
      <c r="C296" s="10" t="s">
        <v>36</v>
      </c>
      <c r="D296" s="52" t="s">
        <v>677</v>
      </c>
      <c r="E296" s="54" t="s">
        <v>678</v>
      </c>
      <c r="F296" s="11" t="s">
        <v>22</v>
      </c>
      <c r="G296" s="11" t="s">
        <v>23</v>
      </c>
      <c r="H296" s="11" t="s">
        <v>23</v>
      </c>
      <c r="I296" s="20">
        <v>109.92</v>
      </c>
      <c r="J296" s="20">
        <v>73.28</v>
      </c>
      <c r="K296" s="20">
        <v>73.28</v>
      </c>
      <c r="L296" s="19">
        <f t="shared" si="12"/>
        <v>43.968</v>
      </c>
      <c r="M296" s="21">
        <v>59.6</v>
      </c>
      <c r="N296" s="19">
        <f t="shared" si="13"/>
        <v>23.84</v>
      </c>
      <c r="O296" s="19">
        <f t="shared" si="14"/>
        <v>67.808</v>
      </c>
      <c r="P296" s="9">
        <f>SUMPRODUCT(--($D$3:$D$425=D296),--($O$3:$O$425&gt;O296))+1</f>
        <v>1</v>
      </c>
      <c r="Q296" s="24"/>
    </row>
    <row r="297" customHeight="1" spans="1:17">
      <c r="A297" s="8">
        <v>295</v>
      </c>
      <c r="B297" s="10" t="s">
        <v>679</v>
      </c>
      <c r="C297" s="10" t="s">
        <v>19</v>
      </c>
      <c r="D297" s="52" t="s">
        <v>677</v>
      </c>
      <c r="E297" s="54" t="s">
        <v>680</v>
      </c>
      <c r="F297" s="11" t="s">
        <v>22</v>
      </c>
      <c r="G297" s="11" t="s">
        <v>23</v>
      </c>
      <c r="H297" s="11" t="s">
        <v>23</v>
      </c>
      <c r="I297" s="20">
        <v>90.37</v>
      </c>
      <c r="J297" s="20">
        <v>60.25</v>
      </c>
      <c r="K297" s="20">
        <v>60.25</v>
      </c>
      <c r="L297" s="19">
        <f t="shared" si="12"/>
        <v>36.15</v>
      </c>
      <c r="M297" s="21">
        <v>72.2</v>
      </c>
      <c r="N297" s="19">
        <f t="shared" si="13"/>
        <v>28.88</v>
      </c>
      <c r="O297" s="19">
        <f t="shared" si="14"/>
        <v>65.03</v>
      </c>
      <c r="P297" s="9">
        <f>SUMPRODUCT(--($D$3:$D$425=D297),--($O$3:$O$425&gt;O297))+1</f>
        <v>2</v>
      </c>
      <c r="Q297" s="24"/>
    </row>
    <row r="298" customHeight="1" spans="1:17">
      <c r="A298" s="8">
        <v>296</v>
      </c>
      <c r="B298" s="10" t="s">
        <v>681</v>
      </c>
      <c r="C298" s="10" t="s">
        <v>19</v>
      </c>
      <c r="D298" s="52" t="s">
        <v>677</v>
      </c>
      <c r="E298" s="54" t="s">
        <v>682</v>
      </c>
      <c r="F298" s="11" t="s">
        <v>22</v>
      </c>
      <c r="G298" s="11" t="s">
        <v>23</v>
      </c>
      <c r="H298" s="11" t="s">
        <v>23</v>
      </c>
      <c r="I298" s="20">
        <v>96.95</v>
      </c>
      <c r="J298" s="20">
        <v>64.63</v>
      </c>
      <c r="K298" s="20">
        <v>64.63</v>
      </c>
      <c r="L298" s="19">
        <f t="shared" si="12"/>
        <v>38.778</v>
      </c>
      <c r="M298" s="21">
        <v>56</v>
      </c>
      <c r="N298" s="19">
        <f t="shared" si="13"/>
        <v>22.4</v>
      </c>
      <c r="O298" s="19">
        <f t="shared" si="14"/>
        <v>61.178</v>
      </c>
      <c r="P298" s="9">
        <f>SUMPRODUCT(--($D$3:$D$425=D298),--($O$3:$O$425&gt;O298))+1</f>
        <v>3</v>
      </c>
      <c r="Q298" s="24"/>
    </row>
    <row r="299" customHeight="1" spans="1:17">
      <c r="A299" s="8">
        <v>297</v>
      </c>
      <c r="B299" s="10" t="s">
        <v>683</v>
      </c>
      <c r="C299" s="10" t="s">
        <v>36</v>
      </c>
      <c r="D299" s="52" t="s">
        <v>677</v>
      </c>
      <c r="E299" s="54" t="s">
        <v>684</v>
      </c>
      <c r="F299" s="11" t="s">
        <v>22</v>
      </c>
      <c r="G299" s="11" t="s">
        <v>23</v>
      </c>
      <c r="H299" s="11" t="s">
        <v>23</v>
      </c>
      <c r="I299" s="20">
        <v>84.38</v>
      </c>
      <c r="J299" s="20">
        <v>56.25</v>
      </c>
      <c r="K299" s="20">
        <v>56.25</v>
      </c>
      <c r="L299" s="19">
        <f t="shared" si="12"/>
        <v>33.75</v>
      </c>
      <c r="M299" s="21">
        <v>52.8</v>
      </c>
      <c r="N299" s="19">
        <f t="shared" si="13"/>
        <v>21.12</v>
      </c>
      <c r="O299" s="19">
        <f t="shared" si="14"/>
        <v>54.87</v>
      </c>
      <c r="P299" s="9">
        <f>SUMPRODUCT(--($D$3:$D$425=D299),--($O$3:$O$425&gt;O299))+1</f>
        <v>4</v>
      </c>
      <c r="Q299" s="24"/>
    </row>
    <row r="300" customHeight="1" spans="1:17">
      <c r="A300" s="8">
        <v>298</v>
      </c>
      <c r="B300" s="10" t="s">
        <v>685</v>
      </c>
      <c r="C300" s="10" t="s">
        <v>36</v>
      </c>
      <c r="D300" s="52" t="s">
        <v>677</v>
      </c>
      <c r="E300" s="54" t="s">
        <v>686</v>
      </c>
      <c r="F300" s="11" t="s">
        <v>22</v>
      </c>
      <c r="G300" s="11" t="s">
        <v>23</v>
      </c>
      <c r="H300" s="11" t="s">
        <v>23</v>
      </c>
      <c r="I300" s="20">
        <v>97.14</v>
      </c>
      <c r="J300" s="20">
        <v>64.76</v>
      </c>
      <c r="K300" s="20">
        <v>64.76</v>
      </c>
      <c r="L300" s="19">
        <f t="shared" si="12"/>
        <v>38.856</v>
      </c>
      <c r="M300" s="21">
        <v>34.4</v>
      </c>
      <c r="N300" s="19">
        <f t="shared" si="13"/>
        <v>13.76</v>
      </c>
      <c r="O300" s="19">
        <f t="shared" si="14"/>
        <v>52.616</v>
      </c>
      <c r="P300" s="9">
        <f>SUMPRODUCT(--($D$3:$D$425=D300),--($O$3:$O$425&gt;O300))+1</f>
        <v>5</v>
      </c>
      <c r="Q300" s="24"/>
    </row>
    <row r="301" customHeight="1" spans="1:17">
      <c r="A301" s="8">
        <v>299</v>
      </c>
      <c r="B301" s="10" t="s">
        <v>687</v>
      </c>
      <c r="C301" s="10" t="s">
        <v>19</v>
      </c>
      <c r="D301" s="52" t="s">
        <v>688</v>
      </c>
      <c r="E301" s="54" t="s">
        <v>689</v>
      </c>
      <c r="F301" s="11" t="s">
        <v>22</v>
      </c>
      <c r="G301" s="11" t="s">
        <v>23</v>
      </c>
      <c r="H301" s="11" t="s">
        <v>23</v>
      </c>
      <c r="I301" s="20">
        <v>99.16</v>
      </c>
      <c r="J301" s="20">
        <v>66.11</v>
      </c>
      <c r="K301" s="20">
        <v>66.11</v>
      </c>
      <c r="L301" s="19">
        <f t="shared" si="12"/>
        <v>39.666</v>
      </c>
      <c r="M301" s="21">
        <v>59.6</v>
      </c>
      <c r="N301" s="19">
        <f t="shared" si="13"/>
        <v>23.84</v>
      </c>
      <c r="O301" s="19">
        <f t="shared" si="14"/>
        <v>63.506</v>
      </c>
      <c r="P301" s="9">
        <f>SUMPRODUCT(--($D$3:$D$425=D301),--($O$3:$O$425&gt;O301))+1</f>
        <v>1</v>
      </c>
      <c r="Q301" s="24"/>
    </row>
    <row r="302" customHeight="1" spans="1:17">
      <c r="A302" s="8">
        <v>300</v>
      </c>
      <c r="B302" s="10" t="s">
        <v>690</v>
      </c>
      <c r="C302" s="10" t="s">
        <v>19</v>
      </c>
      <c r="D302" s="52" t="s">
        <v>688</v>
      </c>
      <c r="E302" s="54" t="s">
        <v>691</v>
      </c>
      <c r="F302" s="11" t="s">
        <v>22</v>
      </c>
      <c r="G302" s="11" t="s">
        <v>23</v>
      </c>
      <c r="H302" s="11" t="s">
        <v>23</v>
      </c>
      <c r="I302" s="20">
        <v>93.59</v>
      </c>
      <c r="J302" s="20">
        <v>62.39</v>
      </c>
      <c r="K302" s="20">
        <v>62.39</v>
      </c>
      <c r="L302" s="19">
        <f t="shared" si="12"/>
        <v>37.434</v>
      </c>
      <c r="M302" s="21">
        <v>60.8</v>
      </c>
      <c r="N302" s="19">
        <f t="shared" si="13"/>
        <v>24.32</v>
      </c>
      <c r="O302" s="19">
        <f t="shared" si="14"/>
        <v>61.754</v>
      </c>
      <c r="P302" s="9">
        <f>SUMPRODUCT(--($D$3:$D$425=D302),--($O$3:$O$425&gt;O302))+1</f>
        <v>2</v>
      </c>
      <c r="Q302" s="24"/>
    </row>
    <row r="303" customHeight="1" spans="1:17">
      <c r="A303" s="8">
        <v>301</v>
      </c>
      <c r="B303" s="10" t="s">
        <v>692</v>
      </c>
      <c r="C303" s="10" t="s">
        <v>19</v>
      </c>
      <c r="D303" s="52" t="s">
        <v>688</v>
      </c>
      <c r="E303" s="54" t="s">
        <v>693</v>
      </c>
      <c r="F303" s="11" t="s">
        <v>26</v>
      </c>
      <c r="G303" s="11" t="s">
        <v>694</v>
      </c>
      <c r="H303" s="11">
        <v>2</v>
      </c>
      <c r="I303" s="20">
        <v>93.44</v>
      </c>
      <c r="J303" s="20">
        <v>62.29</v>
      </c>
      <c r="K303" s="20">
        <v>64.29</v>
      </c>
      <c r="L303" s="19">
        <f t="shared" si="12"/>
        <v>38.574</v>
      </c>
      <c r="M303" s="21">
        <v>0</v>
      </c>
      <c r="N303" s="19">
        <f t="shared" si="13"/>
        <v>0</v>
      </c>
      <c r="O303" s="19">
        <f t="shared" si="14"/>
        <v>38.574</v>
      </c>
      <c r="P303" s="9">
        <f>SUMPRODUCT(--($D$3:$D$425=D303),--($O$3:$O$425&gt;O303))+1</f>
        <v>3</v>
      </c>
      <c r="Q303" s="24" t="s">
        <v>149</v>
      </c>
    </row>
    <row r="304" customHeight="1" spans="1:17">
      <c r="A304" s="8">
        <v>302</v>
      </c>
      <c r="B304" s="10" t="s">
        <v>695</v>
      </c>
      <c r="C304" s="10" t="s">
        <v>36</v>
      </c>
      <c r="D304" s="52" t="s">
        <v>696</v>
      </c>
      <c r="E304" s="54" t="s">
        <v>697</v>
      </c>
      <c r="F304" s="11" t="s">
        <v>22</v>
      </c>
      <c r="G304" s="11" t="s">
        <v>23</v>
      </c>
      <c r="H304" s="11" t="s">
        <v>23</v>
      </c>
      <c r="I304" s="20">
        <v>107.21</v>
      </c>
      <c r="J304" s="20">
        <v>71.47</v>
      </c>
      <c r="K304" s="20">
        <v>71.47</v>
      </c>
      <c r="L304" s="19">
        <f t="shared" si="12"/>
        <v>42.882</v>
      </c>
      <c r="M304" s="21">
        <v>73.8</v>
      </c>
      <c r="N304" s="19">
        <f t="shared" si="13"/>
        <v>29.52</v>
      </c>
      <c r="O304" s="19">
        <f t="shared" si="14"/>
        <v>72.402</v>
      </c>
      <c r="P304" s="9">
        <f>SUMPRODUCT(--($D$3:$D$425=D304),--($O$3:$O$425&gt;O304))+1</f>
        <v>1</v>
      </c>
      <c r="Q304" s="24"/>
    </row>
    <row r="305" customHeight="1" spans="1:17">
      <c r="A305" s="8">
        <v>303</v>
      </c>
      <c r="B305" s="10" t="s">
        <v>698</v>
      </c>
      <c r="C305" s="10" t="s">
        <v>36</v>
      </c>
      <c r="D305" s="52" t="s">
        <v>696</v>
      </c>
      <c r="E305" s="54" t="s">
        <v>699</v>
      </c>
      <c r="F305" s="11" t="s">
        <v>22</v>
      </c>
      <c r="G305" s="11" t="s">
        <v>23</v>
      </c>
      <c r="H305" s="11" t="s">
        <v>23</v>
      </c>
      <c r="I305" s="20">
        <v>96.36</v>
      </c>
      <c r="J305" s="20">
        <v>64.24</v>
      </c>
      <c r="K305" s="20">
        <v>64.24</v>
      </c>
      <c r="L305" s="19">
        <f t="shared" si="12"/>
        <v>38.544</v>
      </c>
      <c r="M305" s="21">
        <v>68.8</v>
      </c>
      <c r="N305" s="19">
        <f t="shared" si="13"/>
        <v>27.52</v>
      </c>
      <c r="O305" s="19">
        <f t="shared" si="14"/>
        <v>66.064</v>
      </c>
      <c r="P305" s="9">
        <f>SUMPRODUCT(--($D$3:$D$425=D305),--($O$3:$O$425&gt;O305))+1</f>
        <v>2</v>
      </c>
      <c r="Q305" s="24"/>
    </row>
    <row r="306" customHeight="1" spans="1:17">
      <c r="A306" s="8">
        <v>304</v>
      </c>
      <c r="B306" s="10" t="s">
        <v>700</v>
      </c>
      <c r="C306" s="10" t="s">
        <v>36</v>
      </c>
      <c r="D306" s="52" t="s">
        <v>701</v>
      </c>
      <c r="E306" s="54" t="s">
        <v>702</v>
      </c>
      <c r="F306" s="11" t="s">
        <v>22</v>
      </c>
      <c r="G306" s="11" t="s">
        <v>23</v>
      </c>
      <c r="H306" s="11" t="s">
        <v>23</v>
      </c>
      <c r="I306" s="20">
        <v>111.64</v>
      </c>
      <c r="J306" s="20">
        <v>74.43</v>
      </c>
      <c r="K306" s="20">
        <v>74.43</v>
      </c>
      <c r="L306" s="19">
        <f t="shared" si="12"/>
        <v>44.658</v>
      </c>
      <c r="M306" s="21">
        <v>64.4</v>
      </c>
      <c r="N306" s="19">
        <f t="shared" si="13"/>
        <v>25.76</v>
      </c>
      <c r="O306" s="19">
        <f t="shared" si="14"/>
        <v>70.418</v>
      </c>
      <c r="P306" s="9">
        <f>SUMPRODUCT(--($D$3:$D$425=D306),--($O$3:$O$425&gt;O306))+1</f>
        <v>1</v>
      </c>
      <c r="Q306" s="24"/>
    </row>
    <row r="307" customHeight="1" spans="1:17">
      <c r="A307" s="8">
        <v>305</v>
      </c>
      <c r="B307" s="10" t="s">
        <v>703</v>
      </c>
      <c r="C307" s="10" t="s">
        <v>36</v>
      </c>
      <c r="D307" s="52" t="s">
        <v>701</v>
      </c>
      <c r="E307" s="54" t="s">
        <v>704</v>
      </c>
      <c r="F307" s="11" t="s">
        <v>22</v>
      </c>
      <c r="G307" s="11" t="s">
        <v>23</v>
      </c>
      <c r="H307" s="11" t="s">
        <v>23</v>
      </c>
      <c r="I307" s="20">
        <v>84.47</v>
      </c>
      <c r="J307" s="20">
        <v>56.31</v>
      </c>
      <c r="K307" s="20">
        <v>56.31</v>
      </c>
      <c r="L307" s="19">
        <f t="shared" si="12"/>
        <v>33.786</v>
      </c>
      <c r="M307" s="21">
        <v>73.2</v>
      </c>
      <c r="N307" s="19">
        <f t="shared" si="13"/>
        <v>29.28</v>
      </c>
      <c r="O307" s="19">
        <f t="shared" si="14"/>
        <v>63.066</v>
      </c>
      <c r="P307" s="9">
        <f>SUMPRODUCT(--($D$3:$D$425=D307),--($O$3:$O$425&gt;O307))+1</f>
        <v>2</v>
      </c>
      <c r="Q307" s="24"/>
    </row>
    <row r="308" customHeight="1" spans="1:17">
      <c r="A308" s="8">
        <v>306</v>
      </c>
      <c r="B308" s="10" t="s">
        <v>705</v>
      </c>
      <c r="C308" s="10" t="s">
        <v>36</v>
      </c>
      <c r="D308" s="52" t="s">
        <v>701</v>
      </c>
      <c r="E308" s="54" t="s">
        <v>706</v>
      </c>
      <c r="F308" s="11" t="s">
        <v>22</v>
      </c>
      <c r="G308" s="11" t="s">
        <v>23</v>
      </c>
      <c r="H308" s="11" t="s">
        <v>23</v>
      </c>
      <c r="I308" s="20">
        <v>98.27</v>
      </c>
      <c r="J308" s="20">
        <v>65.51</v>
      </c>
      <c r="K308" s="20">
        <v>65.51</v>
      </c>
      <c r="L308" s="19">
        <f t="shared" si="12"/>
        <v>39.306</v>
      </c>
      <c r="M308" s="21">
        <v>0</v>
      </c>
      <c r="N308" s="19">
        <f t="shared" si="13"/>
        <v>0</v>
      </c>
      <c r="O308" s="19">
        <f t="shared" si="14"/>
        <v>39.306</v>
      </c>
      <c r="P308" s="9">
        <f>SUMPRODUCT(--($D$3:$D$425=D308),--($O$3:$O$425&gt;O308))+1</f>
        <v>3</v>
      </c>
      <c r="Q308" s="24" t="s">
        <v>149</v>
      </c>
    </row>
    <row r="309" customHeight="1" spans="1:17">
      <c r="A309" s="8">
        <v>307</v>
      </c>
      <c r="B309" s="10" t="s">
        <v>707</v>
      </c>
      <c r="C309" s="10" t="s">
        <v>19</v>
      </c>
      <c r="D309" s="52" t="s">
        <v>708</v>
      </c>
      <c r="E309" s="54" t="s">
        <v>709</v>
      </c>
      <c r="F309" s="11" t="s">
        <v>26</v>
      </c>
      <c r="G309" s="11" t="s">
        <v>694</v>
      </c>
      <c r="H309" s="11">
        <v>2</v>
      </c>
      <c r="I309" s="20">
        <v>107.9</v>
      </c>
      <c r="J309" s="20">
        <v>71.93</v>
      </c>
      <c r="K309" s="20">
        <v>73.93</v>
      </c>
      <c r="L309" s="19">
        <f t="shared" si="12"/>
        <v>44.358</v>
      </c>
      <c r="M309" s="21">
        <v>88.4</v>
      </c>
      <c r="N309" s="19">
        <f t="shared" si="13"/>
        <v>35.36</v>
      </c>
      <c r="O309" s="19">
        <f t="shared" si="14"/>
        <v>79.718</v>
      </c>
      <c r="P309" s="9">
        <f>SUMPRODUCT(--($D$3:$D$425=D309),--($O$3:$O$425&gt;O309))+1</f>
        <v>1</v>
      </c>
      <c r="Q309" s="24"/>
    </row>
    <row r="310" customHeight="1" spans="1:17">
      <c r="A310" s="8">
        <v>308</v>
      </c>
      <c r="B310" s="10" t="s">
        <v>710</v>
      </c>
      <c r="C310" s="10" t="s">
        <v>19</v>
      </c>
      <c r="D310" s="52" t="s">
        <v>708</v>
      </c>
      <c r="E310" s="54" t="s">
        <v>711</v>
      </c>
      <c r="F310" s="11" t="s">
        <v>26</v>
      </c>
      <c r="G310" s="10" t="s">
        <v>712</v>
      </c>
      <c r="H310" s="11">
        <v>10</v>
      </c>
      <c r="I310" s="20">
        <v>100.8</v>
      </c>
      <c r="J310" s="20">
        <v>67.2</v>
      </c>
      <c r="K310" s="20">
        <v>77.2</v>
      </c>
      <c r="L310" s="19">
        <f t="shared" si="12"/>
        <v>46.32</v>
      </c>
      <c r="M310" s="21">
        <v>77.4</v>
      </c>
      <c r="N310" s="19">
        <f t="shared" si="13"/>
        <v>30.96</v>
      </c>
      <c r="O310" s="19">
        <f t="shared" si="14"/>
        <v>77.28</v>
      </c>
      <c r="P310" s="9">
        <f>SUMPRODUCT(--($D$3:$D$425=D310),--($O$3:$O$425&gt;O310))+1</f>
        <v>2</v>
      </c>
      <c r="Q310" s="24"/>
    </row>
    <row r="311" customHeight="1" spans="1:17">
      <c r="A311" s="8">
        <v>309</v>
      </c>
      <c r="B311" s="10" t="s">
        <v>713</v>
      </c>
      <c r="C311" s="10" t="s">
        <v>36</v>
      </c>
      <c r="D311" s="52" t="s">
        <v>708</v>
      </c>
      <c r="E311" s="54" t="s">
        <v>714</v>
      </c>
      <c r="F311" s="11" t="s">
        <v>22</v>
      </c>
      <c r="G311" s="11" t="s">
        <v>23</v>
      </c>
      <c r="H311" s="11" t="s">
        <v>23</v>
      </c>
      <c r="I311" s="20">
        <v>107.66</v>
      </c>
      <c r="J311" s="20">
        <v>71.77</v>
      </c>
      <c r="K311" s="20">
        <v>71.77</v>
      </c>
      <c r="L311" s="19">
        <f t="shared" si="12"/>
        <v>43.062</v>
      </c>
      <c r="M311" s="21">
        <v>75.4</v>
      </c>
      <c r="N311" s="19">
        <f t="shared" si="13"/>
        <v>30.16</v>
      </c>
      <c r="O311" s="19">
        <f t="shared" si="14"/>
        <v>73.222</v>
      </c>
      <c r="P311" s="9">
        <f>SUMPRODUCT(--($D$3:$D$425=D311),--($O$3:$O$425&gt;O311))+1</f>
        <v>3</v>
      </c>
      <c r="Q311" s="24"/>
    </row>
    <row r="312" customHeight="1" spans="1:17">
      <c r="A312" s="8">
        <v>310</v>
      </c>
      <c r="B312" s="10" t="s">
        <v>715</v>
      </c>
      <c r="C312" s="10" t="s">
        <v>19</v>
      </c>
      <c r="D312" s="52" t="s">
        <v>708</v>
      </c>
      <c r="E312" s="54" t="s">
        <v>716</v>
      </c>
      <c r="F312" s="11" t="s">
        <v>26</v>
      </c>
      <c r="G312" s="11" t="s">
        <v>694</v>
      </c>
      <c r="H312" s="11">
        <v>2</v>
      </c>
      <c r="I312" s="20">
        <v>101.75</v>
      </c>
      <c r="J312" s="20">
        <v>67.83</v>
      </c>
      <c r="K312" s="20">
        <v>69.83</v>
      </c>
      <c r="L312" s="19">
        <f t="shared" si="12"/>
        <v>41.898</v>
      </c>
      <c r="M312" s="21">
        <v>67.8</v>
      </c>
      <c r="N312" s="19">
        <f t="shared" si="13"/>
        <v>27.12</v>
      </c>
      <c r="O312" s="19">
        <f t="shared" si="14"/>
        <v>69.018</v>
      </c>
      <c r="P312" s="9">
        <f>SUMPRODUCT(--($D$3:$D$425=D312),--($O$3:$O$425&gt;O312))+1</f>
        <v>4</v>
      </c>
      <c r="Q312" s="24"/>
    </row>
    <row r="313" customHeight="1" spans="1:17">
      <c r="A313" s="8">
        <v>311</v>
      </c>
      <c r="B313" s="10" t="s">
        <v>717</v>
      </c>
      <c r="C313" s="10" t="s">
        <v>19</v>
      </c>
      <c r="D313" s="52" t="s">
        <v>708</v>
      </c>
      <c r="E313" s="54" t="s">
        <v>718</v>
      </c>
      <c r="F313" s="11" t="s">
        <v>22</v>
      </c>
      <c r="G313" s="11" t="s">
        <v>23</v>
      </c>
      <c r="H313" s="11" t="s">
        <v>23</v>
      </c>
      <c r="I313" s="20">
        <v>104.02</v>
      </c>
      <c r="J313" s="20">
        <v>69.35</v>
      </c>
      <c r="K313" s="20">
        <v>69.35</v>
      </c>
      <c r="L313" s="19">
        <f t="shared" si="12"/>
        <v>41.61</v>
      </c>
      <c r="M313" s="21">
        <v>0</v>
      </c>
      <c r="N313" s="19">
        <f t="shared" si="13"/>
        <v>0</v>
      </c>
      <c r="O313" s="19">
        <f t="shared" si="14"/>
        <v>41.61</v>
      </c>
      <c r="P313" s="9">
        <f>SUMPRODUCT(--($D$3:$D$425=D313),--($O$3:$O$425&gt;O313))+1</f>
        <v>5</v>
      </c>
      <c r="Q313" s="24" t="s">
        <v>149</v>
      </c>
    </row>
    <row r="314" customHeight="1" spans="1:17">
      <c r="A314" s="8">
        <v>312</v>
      </c>
      <c r="B314" s="10" t="s">
        <v>719</v>
      </c>
      <c r="C314" s="10" t="s">
        <v>36</v>
      </c>
      <c r="D314" s="52" t="s">
        <v>708</v>
      </c>
      <c r="E314" s="54" t="s">
        <v>720</v>
      </c>
      <c r="F314" s="11" t="s">
        <v>26</v>
      </c>
      <c r="G314" s="11" t="s">
        <v>694</v>
      </c>
      <c r="H314" s="11">
        <v>2</v>
      </c>
      <c r="I314" s="20">
        <v>99.81</v>
      </c>
      <c r="J314" s="20">
        <v>66.54</v>
      </c>
      <c r="K314" s="20">
        <v>68.54</v>
      </c>
      <c r="L314" s="19">
        <f t="shared" si="12"/>
        <v>41.124</v>
      </c>
      <c r="M314" s="21">
        <v>0</v>
      </c>
      <c r="N314" s="19">
        <f t="shared" si="13"/>
        <v>0</v>
      </c>
      <c r="O314" s="19">
        <f t="shared" si="14"/>
        <v>41.124</v>
      </c>
      <c r="P314" s="9">
        <f>SUMPRODUCT(--($D$3:$D$425=D314),--($O$3:$O$425&gt;O314))+1</f>
        <v>6</v>
      </c>
      <c r="Q314" s="24" t="s">
        <v>149</v>
      </c>
    </row>
    <row r="315" customHeight="1" spans="1:17">
      <c r="A315" s="8">
        <v>313</v>
      </c>
      <c r="B315" s="10" t="s">
        <v>721</v>
      </c>
      <c r="C315" s="10" t="s">
        <v>36</v>
      </c>
      <c r="D315" s="52" t="s">
        <v>722</v>
      </c>
      <c r="E315" s="11" t="s">
        <v>723</v>
      </c>
      <c r="F315" s="11" t="s">
        <v>22</v>
      </c>
      <c r="G315" s="11" t="s">
        <v>23</v>
      </c>
      <c r="H315" s="11">
        <v>0</v>
      </c>
      <c r="I315" s="20">
        <v>117.38</v>
      </c>
      <c r="J315" s="20">
        <v>78.25</v>
      </c>
      <c r="K315" s="20">
        <v>78.25</v>
      </c>
      <c r="L315" s="19">
        <f t="shared" si="12"/>
        <v>46.95</v>
      </c>
      <c r="M315" s="21">
        <v>81.4</v>
      </c>
      <c r="N315" s="19">
        <f t="shared" si="13"/>
        <v>32.56</v>
      </c>
      <c r="O315" s="19">
        <f t="shared" si="14"/>
        <v>79.51</v>
      </c>
      <c r="P315" s="9">
        <f>SUMPRODUCT(--($D$3:$D$425=D315),--($O$3:$O$425&gt;O315))+1</f>
        <v>1</v>
      </c>
      <c r="Q315" s="24"/>
    </row>
    <row r="316" customHeight="1" spans="1:17">
      <c r="A316" s="8">
        <v>314</v>
      </c>
      <c r="B316" s="10" t="s">
        <v>724</v>
      </c>
      <c r="C316" s="10" t="s">
        <v>19</v>
      </c>
      <c r="D316" s="52" t="s">
        <v>722</v>
      </c>
      <c r="E316" s="11" t="s">
        <v>725</v>
      </c>
      <c r="F316" s="11" t="s">
        <v>26</v>
      </c>
      <c r="G316" s="11" t="s">
        <v>27</v>
      </c>
      <c r="H316" s="11">
        <v>2</v>
      </c>
      <c r="I316" s="20">
        <v>106.78</v>
      </c>
      <c r="J316" s="20">
        <v>71.19</v>
      </c>
      <c r="K316" s="20">
        <v>73.19</v>
      </c>
      <c r="L316" s="19">
        <f t="shared" si="12"/>
        <v>43.914</v>
      </c>
      <c r="M316" s="21">
        <v>80</v>
      </c>
      <c r="N316" s="19">
        <f t="shared" si="13"/>
        <v>32</v>
      </c>
      <c r="O316" s="19">
        <f t="shared" si="14"/>
        <v>75.914</v>
      </c>
      <c r="P316" s="9">
        <f>SUMPRODUCT(--($D$3:$D$425=D316),--($O$3:$O$425&gt;O316))+1</f>
        <v>2</v>
      </c>
      <c r="Q316" s="24"/>
    </row>
    <row r="317" customHeight="1" spans="1:17">
      <c r="A317" s="8">
        <v>315</v>
      </c>
      <c r="B317" s="10" t="s">
        <v>726</v>
      </c>
      <c r="C317" s="10" t="s">
        <v>36</v>
      </c>
      <c r="D317" s="52" t="s">
        <v>722</v>
      </c>
      <c r="E317" s="11" t="s">
        <v>727</v>
      </c>
      <c r="F317" s="11" t="s">
        <v>22</v>
      </c>
      <c r="G317" s="11" t="s">
        <v>23</v>
      </c>
      <c r="H317" s="11">
        <v>0</v>
      </c>
      <c r="I317" s="20">
        <v>111.43</v>
      </c>
      <c r="J317" s="20">
        <v>74.29</v>
      </c>
      <c r="K317" s="20">
        <v>74.29</v>
      </c>
      <c r="L317" s="19">
        <f t="shared" si="12"/>
        <v>44.574</v>
      </c>
      <c r="M317" s="21">
        <v>77.4</v>
      </c>
      <c r="N317" s="19">
        <f t="shared" si="13"/>
        <v>30.96</v>
      </c>
      <c r="O317" s="19">
        <f t="shared" si="14"/>
        <v>75.534</v>
      </c>
      <c r="P317" s="9">
        <f>SUMPRODUCT(--($D$3:$D$425=D317),--($O$3:$O$425&gt;O317))+1</f>
        <v>3</v>
      </c>
      <c r="Q317" s="24"/>
    </row>
    <row r="318" customHeight="1" spans="1:17">
      <c r="A318" s="8">
        <v>316</v>
      </c>
      <c r="B318" s="10" t="s">
        <v>728</v>
      </c>
      <c r="C318" s="10" t="s">
        <v>19</v>
      </c>
      <c r="D318" s="60" t="s">
        <v>722</v>
      </c>
      <c r="E318" s="54" t="s">
        <v>729</v>
      </c>
      <c r="F318" s="11" t="s">
        <v>26</v>
      </c>
      <c r="G318" s="11" t="s">
        <v>27</v>
      </c>
      <c r="H318" s="11">
        <v>2</v>
      </c>
      <c r="I318" s="20">
        <v>110.52</v>
      </c>
      <c r="J318" s="20">
        <v>73.68</v>
      </c>
      <c r="K318" s="20">
        <v>75.68</v>
      </c>
      <c r="L318" s="19">
        <f t="shared" si="12"/>
        <v>45.408</v>
      </c>
      <c r="M318" s="21">
        <v>73.2</v>
      </c>
      <c r="N318" s="19">
        <f t="shared" si="13"/>
        <v>29.28</v>
      </c>
      <c r="O318" s="19">
        <f t="shared" si="14"/>
        <v>74.688</v>
      </c>
      <c r="P318" s="9">
        <f>SUMPRODUCT(--($D$3:$D$425=D318),--($O$3:$O$425&gt;O318))+1</f>
        <v>4</v>
      </c>
      <c r="Q318" s="24"/>
    </row>
    <row r="319" customHeight="1" spans="1:17">
      <c r="A319" s="8">
        <v>317</v>
      </c>
      <c r="B319" s="10" t="s">
        <v>730</v>
      </c>
      <c r="C319" s="10" t="s">
        <v>19</v>
      </c>
      <c r="D319" s="52" t="s">
        <v>722</v>
      </c>
      <c r="E319" s="11" t="s">
        <v>731</v>
      </c>
      <c r="F319" s="11" t="s">
        <v>22</v>
      </c>
      <c r="G319" s="11" t="s">
        <v>23</v>
      </c>
      <c r="H319" s="11">
        <v>0</v>
      </c>
      <c r="I319" s="20">
        <v>113.99</v>
      </c>
      <c r="J319" s="20">
        <v>75.99</v>
      </c>
      <c r="K319" s="20">
        <v>75.99</v>
      </c>
      <c r="L319" s="19">
        <f t="shared" si="12"/>
        <v>45.594</v>
      </c>
      <c r="M319" s="21">
        <v>71</v>
      </c>
      <c r="N319" s="19">
        <f t="shared" si="13"/>
        <v>28.4</v>
      </c>
      <c r="O319" s="19">
        <f t="shared" si="14"/>
        <v>73.994</v>
      </c>
      <c r="P319" s="9">
        <f>SUMPRODUCT(--($D$3:$D$425=D319),--($O$3:$O$425&gt;O319))+1</f>
        <v>5</v>
      </c>
      <c r="Q319" s="24"/>
    </row>
    <row r="320" customHeight="1" spans="1:17">
      <c r="A320" s="8">
        <v>318</v>
      </c>
      <c r="B320" s="10" t="s">
        <v>732</v>
      </c>
      <c r="C320" s="10" t="s">
        <v>19</v>
      </c>
      <c r="D320" s="52" t="s">
        <v>722</v>
      </c>
      <c r="E320" s="11" t="s">
        <v>733</v>
      </c>
      <c r="F320" s="11" t="s">
        <v>22</v>
      </c>
      <c r="G320" s="11" t="s">
        <v>23</v>
      </c>
      <c r="H320" s="11">
        <v>0</v>
      </c>
      <c r="I320" s="20">
        <v>108.27</v>
      </c>
      <c r="J320" s="20">
        <v>72.18</v>
      </c>
      <c r="K320" s="20">
        <v>72.18</v>
      </c>
      <c r="L320" s="19">
        <f t="shared" si="12"/>
        <v>43.308</v>
      </c>
      <c r="M320" s="21">
        <v>72.2</v>
      </c>
      <c r="N320" s="19">
        <f t="shared" si="13"/>
        <v>28.88</v>
      </c>
      <c r="O320" s="19">
        <f t="shared" si="14"/>
        <v>72.188</v>
      </c>
      <c r="P320" s="9">
        <f>SUMPRODUCT(--($D$3:$D$425=D320),--($O$3:$O$425&gt;O320))+1</f>
        <v>6</v>
      </c>
      <c r="Q320" s="24"/>
    </row>
    <row r="321" customHeight="1" spans="1:17">
      <c r="A321" s="8">
        <v>319</v>
      </c>
      <c r="B321" s="10" t="s">
        <v>734</v>
      </c>
      <c r="C321" s="10" t="s">
        <v>36</v>
      </c>
      <c r="D321" s="52" t="s">
        <v>722</v>
      </c>
      <c r="E321" s="11" t="s">
        <v>735</v>
      </c>
      <c r="F321" s="11" t="s">
        <v>26</v>
      </c>
      <c r="G321" s="11" t="s">
        <v>27</v>
      </c>
      <c r="H321" s="11">
        <v>2</v>
      </c>
      <c r="I321" s="20">
        <v>105</v>
      </c>
      <c r="J321" s="20">
        <v>70</v>
      </c>
      <c r="K321" s="20">
        <v>72</v>
      </c>
      <c r="L321" s="19">
        <f t="shared" si="12"/>
        <v>43.2</v>
      </c>
      <c r="M321" s="21">
        <v>67</v>
      </c>
      <c r="N321" s="19">
        <f t="shared" si="13"/>
        <v>26.8</v>
      </c>
      <c r="O321" s="19">
        <f t="shared" si="14"/>
        <v>70</v>
      </c>
      <c r="P321" s="9">
        <f>SUMPRODUCT(--($D$3:$D$425=D321),--($O$3:$O$425&gt;O321))+1</f>
        <v>7</v>
      </c>
      <c r="Q321" s="24"/>
    </row>
    <row r="322" customHeight="1" spans="1:17">
      <c r="A322" s="8">
        <v>320</v>
      </c>
      <c r="B322" s="10" t="s">
        <v>736</v>
      </c>
      <c r="C322" s="10" t="s">
        <v>36</v>
      </c>
      <c r="D322" s="52" t="s">
        <v>722</v>
      </c>
      <c r="E322" s="11" t="s">
        <v>737</v>
      </c>
      <c r="F322" s="11" t="s">
        <v>26</v>
      </c>
      <c r="G322" s="11" t="s">
        <v>27</v>
      </c>
      <c r="H322" s="11">
        <v>2</v>
      </c>
      <c r="I322" s="20">
        <v>104.44</v>
      </c>
      <c r="J322" s="20">
        <v>69.63</v>
      </c>
      <c r="K322" s="20">
        <v>71.63</v>
      </c>
      <c r="L322" s="19">
        <f t="shared" si="12"/>
        <v>42.978</v>
      </c>
      <c r="M322" s="21">
        <v>64.6</v>
      </c>
      <c r="N322" s="19">
        <f t="shared" si="13"/>
        <v>25.84</v>
      </c>
      <c r="O322" s="19">
        <f t="shared" si="14"/>
        <v>68.818</v>
      </c>
      <c r="P322" s="9">
        <f>SUMPRODUCT(--($D$3:$D$425=D322),--($O$3:$O$425&gt;O322))+1</f>
        <v>8</v>
      </c>
      <c r="Q322" s="24"/>
    </row>
    <row r="323" customHeight="1" spans="1:17">
      <c r="A323" s="8">
        <v>321</v>
      </c>
      <c r="B323" s="10" t="s">
        <v>738</v>
      </c>
      <c r="C323" s="10" t="s">
        <v>19</v>
      </c>
      <c r="D323" s="52" t="s">
        <v>722</v>
      </c>
      <c r="E323" s="11" t="s">
        <v>739</v>
      </c>
      <c r="F323" s="11" t="s">
        <v>26</v>
      </c>
      <c r="G323" s="11" t="s">
        <v>27</v>
      </c>
      <c r="H323" s="11">
        <v>2</v>
      </c>
      <c r="I323" s="20">
        <v>107.04</v>
      </c>
      <c r="J323" s="20">
        <v>71.36</v>
      </c>
      <c r="K323" s="20">
        <v>73.36</v>
      </c>
      <c r="L323" s="19">
        <f t="shared" ref="L323:L386" si="17">K323*0.6</f>
        <v>44.016</v>
      </c>
      <c r="M323" s="21">
        <v>61.6</v>
      </c>
      <c r="N323" s="19">
        <f t="shared" ref="N323:N386" si="18">M323*0.4</f>
        <v>24.64</v>
      </c>
      <c r="O323" s="19">
        <f t="shared" ref="O323:O386" si="19">L323+N323</f>
        <v>68.656</v>
      </c>
      <c r="P323" s="9">
        <f>SUMPRODUCT(--($D$3:$D$425=D323),--($O$3:$O$425&gt;O323))+1</f>
        <v>9</v>
      </c>
      <c r="Q323" s="24"/>
    </row>
    <row r="324" customHeight="1" spans="1:17">
      <c r="A324" s="8">
        <v>322</v>
      </c>
      <c r="B324" s="10" t="s">
        <v>740</v>
      </c>
      <c r="C324" s="10" t="s">
        <v>19</v>
      </c>
      <c r="D324" s="52" t="s">
        <v>722</v>
      </c>
      <c r="E324" s="11" t="s">
        <v>741</v>
      </c>
      <c r="F324" s="11" t="s">
        <v>26</v>
      </c>
      <c r="G324" s="11" t="s">
        <v>27</v>
      </c>
      <c r="H324" s="11">
        <v>2</v>
      </c>
      <c r="I324" s="20">
        <v>102.75</v>
      </c>
      <c r="J324" s="20">
        <v>68.5</v>
      </c>
      <c r="K324" s="20">
        <v>70.5</v>
      </c>
      <c r="L324" s="19">
        <f t="shared" si="17"/>
        <v>42.3</v>
      </c>
      <c r="M324" s="21">
        <v>65.2</v>
      </c>
      <c r="N324" s="19">
        <f t="shared" si="18"/>
        <v>26.08</v>
      </c>
      <c r="O324" s="19">
        <f t="shared" si="19"/>
        <v>68.38</v>
      </c>
      <c r="P324" s="9">
        <f>SUMPRODUCT(--($D$3:$D$425=D324),--($O$3:$O$425&gt;O324))+1</f>
        <v>10</v>
      </c>
      <c r="Q324" s="24"/>
    </row>
    <row r="325" customHeight="1" spans="1:17">
      <c r="A325" s="8">
        <v>323</v>
      </c>
      <c r="B325" s="10" t="s">
        <v>742</v>
      </c>
      <c r="C325" s="10" t="s">
        <v>19</v>
      </c>
      <c r="D325" s="52" t="s">
        <v>722</v>
      </c>
      <c r="E325" s="11" t="s">
        <v>743</v>
      </c>
      <c r="F325" s="11" t="s">
        <v>22</v>
      </c>
      <c r="G325" s="11" t="s">
        <v>23</v>
      </c>
      <c r="H325" s="11">
        <v>0</v>
      </c>
      <c r="I325" s="20">
        <v>113.17</v>
      </c>
      <c r="J325" s="20">
        <v>75.45</v>
      </c>
      <c r="K325" s="20">
        <v>75.45</v>
      </c>
      <c r="L325" s="19">
        <f t="shared" si="17"/>
        <v>45.27</v>
      </c>
      <c r="M325" s="21">
        <v>56.4</v>
      </c>
      <c r="N325" s="19">
        <f t="shared" si="18"/>
        <v>22.56</v>
      </c>
      <c r="O325" s="19">
        <f t="shared" si="19"/>
        <v>67.83</v>
      </c>
      <c r="P325" s="9">
        <f>SUMPRODUCT(--($D$3:$D$425=D325),--($O$3:$O$425&gt;O325))+1</f>
        <v>11</v>
      </c>
      <c r="Q325" s="24"/>
    </row>
    <row r="326" customHeight="1" spans="1:17">
      <c r="A326" s="8">
        <v>324</v>
      </c>
      <c r="B326" s="10" t="s">
        <v>744</v>
      </c>
      <c r="C326" s="10" t="s">
        <v>19</v>
      </c>
      <c r="D326" s="52" t="s">
        <v>722</v>
      </c>
      <c r="E326" s="54" t="s">
        <v>745</v>
      </c>
      <c r="F326" s="11" t="s">
        <v>26</v>
      </c>
      <c r="G326" s="11" t="s">
        <v>27</v>
      </c>
      <c r="H326" s="11">
        <v>2</v>
      </c>
      <c r="I326" s="20">
        <v>118.72</v>
      </c>
      <c r="J326" s="20">
        <v>79.15</v>
      </c>
      <c r="K326" s="20">
        <v>81.15</v>
      </c>
      <c r="L326" s="19">
        <f t="shared" si="17"/>
        <v>48.69</v>
      </c>
      <c r="M326" s="21">
        <v>47.4</v>
      </c>
      <c r="N326" s="19">
        <f t="shared" si="18"/>
        <v>18.96</v>
      </c>
      <c r="O326" s="19">
        <f t="shared" si="19"/>
        <v>67.65</v>
      </c>
      <c r="P326" s="9">
        <f>SUMPRODUCT(--($D$3:$D$425=D326),--($O$3:$O$425&gt;O326))+1</f>
        <v>12</v>
      </c>
      <c r="Q326" s="24"/>
    </row>
    <row r="327" customHeight="1" spans="1:17">
      <c r="A327" s="8">
        <v>325</v>
      </c>
      <c r="B327" s="10" t="s">
        <v>746</v>
      </c>
      <c r="C327" s="10" t="s">
        <v>19</v>
      </c>
      <c r="D327" s="52" t="s">
        <v>722</v>
      </c>
      <c r="E327" s="11" t="s">
        <v>747</v>
      </c>
      <c r="F327" s="11" t="s">
        <v>26</v>
      </c>
      <c r="G327" s="11" t="s">
        <v>27</v>
      </c>
      <c r="H327" s="11">
        <v>2</v>
      </c>
      <c r="I327" s="20">
        <v>104.92</v>
      </c>
      <c r="J327" s="20">
        <v>69.95</v>
      </c>
      <c r="K327" s="20">
        <v>71.95</v>
      </c>
      <c r="L327" s="19">
        <f t="shared" si="17"/>
        <v>43.17</v>
      </c>
      <c r="M327" s="21">
        <v>43</v>
      </c>
      <c r="N327" s="19">
        <f t="shared" si="18"/>
        <v>17.2</v>
      </c>
      <c r="O327" s="19">
        <f t="shared" si="19"/>
        <v>60.37</v>
      </c>
      <c r="P327" s="9">
        <f>SUMPRODUCT(--($D$3:$D$425=D327),--($O$3:$O$425&gt;O327))+1</f>
        <v>13</v>
      </c>
      <c r="Q327" s="24"/>
    </row>
    <row r="328" customHeight="1" spans="1:17">
      <c r="A328" s="8">
        <v>326</v>
      </c>
      <c r="B328" s="10" t="s">
        <v>748</v>
      </c>
      <c r="C328" s="10" t="s">
        <v>19</v>
      </c>
      <c r="D328" s="52" t="s">
        <v>722</v>
      </c>
      <c r="E328" s="11" t="s">
        <v>749</v>
      </c>
      <c r="F328" s="11" t="s">
        <v>26</v>
      </c>
      <c r="G328" s="11" t="s">
        <v>27</v>
      </c>
      <c r="H328" s="11">
        <v>2</v>
      </c>
      <c r="I328" s="20">
        <v>103.52</v>
      </c>
      <c r="J328" s="20">
        <v>69.01</v>
      </c>
      <c r="K328" s="20">
        <v>71.01</v>
      </c>
      <c r="L328" s="19">
        <f t="shared" si="17"/>
        <v>42.606</v>
      </c>
      <c r="M328" s="21">
        <v>27.2</v>
      </c>
      <c r="N328" s="19">
        <f t="shared" si="18"/>
        <v>10.88</v>
      </c>
      <c r="O328" s="19">
        <f t="shared" si="19"/>
        <v>53.486</v>
      </c>
      <c r="P328" s="9">
        <f>SUMPRODUCT(--($D$3:$D$425=D328),--($O$3:$O$425&gt;O328))+1</f>
        <v>14</v>
      </c>
      <c r="Q328" s="24"/>
    </row>
    <row r="329" customHeight="1" spans="1:17">
      <c r="A329" s="8">
        <v>327</v>
      </c>
      <c r="B329" s="10" t="s">
        <v>750</v>
      </c>
      <c r="C329" s="10" t="s">
        <v>19</v>
      </c>
      <c r="D329" s="52" t="s">
        <v>722</v>
      </c>
      <c r="E329" s="11" t="s">
        <v>751</v>
      </c>
      <c r="F329" s="11" t="s">
        <v>26</v>
      </c>
      <c r="G329" s="11" t="s">
        <v>27</v>
      </c>
      <c r="H329" s="11">
        <v>2</v>
      </c>
      <c r="I329" s="20">
        <v>108.88</v>
      </c>
      <c r="J329" s="20">
        <v>72.59</v>
      </c>
      <c r="K329" s="20">
        <v>74.59</v>
      </c>
      <c r="L329" s="19">
        <f t="shared" si="17"/>
        <v>44.754</v>
      </c>
      <c r="M329" s="21">
        <v>0</v>
      </c>
      <c r="N329" s="19">
        <f t="shared" si="18"/>
        <v>0</v>
      </c>
      <c r="O329" s="19">
        <f t="shared" si="19"/>
        <v>44.754</v>
      </c>
      <c r="P329" s="9">
        <f>SUMPRODUCT(--($D$3:$D$425=D329),--($O$3:$O$425&gt;O329))+1</f>
        <v>15</v>
      </c>
      <c r="Q329" s="24" t="s">
        <v>149</v>
      </c>
    </row>
    <row r="330" customHeight="1" spans="1:17">
      <c r="A330" s="8">
        <v>328</v>
      </c>
      <c r="B330" s="10" t="s">
        <v>752</v>
      </c>
      <c r="C330" s="10" t="s">
        <v>19</v>
      </c>
      <c r="D330" s="52" t="s">
        <v>722</v>
      </c>
      <c r="E330" s="11" t="s">
        <v>753</v>
      </c>
      <c r="F330" s="11" t="s">
        <v>26</v>
      </c>
      <c r="G330" s="11" t="s">
        <v>27</v>
      </c>
      <c r="H330" s="11">
        <v>2</v>
      </c>
      <c r="I330" s="20">
        <v>106.33</v>
      </c>
      <c r="J330" s="20">
        <v>70.89</v>
      </c>
      <c r="K330" s="20">
        <v>72.89</v>
      </c>
      <c r="L330" s="19">
        <f t="shared" si="17"/>
        <v>43.734</v>
      </c>
      <c r="M330" s="21">
        <v>0</v>
      </c>
      <c r="N330" s="19">
        <f t="shared" si="18"/>
        <v>0</v>
      </c>
      <c r="O330" s="19">
        <f t="shared" si="19"/>
        <v>43.734</v>
      </c>
      <c r="P330" s="9">
        <f>SUMPRODUCT(--($D$3:$D$425=D330),--($O$3:$O$425&gt;O330))+1</f>
        <v>16</v>
      </c>
      <c r="Q330" s="24" t="s">
        <v>149</v>
      </c>
    </row>
    <row r="331" customHeight="1" spans="1:17">
      <c r="A331" s="8">
        <v>329</v>
      </c>
      <c r="B331" s="10" t="s">
        <v>754</v>
      </c>
      <c r="C331" s="10" t="s">
        <v>36</v>
      </c>
      <c r="D331" s="52" t="s">
        <v>722</v>
      </c>
      <c r="E331" s="11" t="s">
        <v>755</v>
      </c>
      <c r="F331" s="11" t="s">
        <v>22</v>
      </c>
      <c r="G331" s="11" t="s">
        <v>23</v>
      </c>
      <c r="H331" s="11">
        <v>0</v>
      </c>
      <c r="I331" s="20">
        <v>108.57</v>
      </c>
      <c r="J331" s="20">
        <v>72.38</v>
      </c>
      <c r="K331" s="20">
        <v>72.38</v>
      </c>
      <c r="L331" s="19">
        <f t="shared" si="17"/>
        <v>43.428</v>
      </c>
      <c r="M331" s="21">
        <v>0</v>
      </c>
      <c r="N331" s="19">
        <f t="shared" si="18"/>
        <v>0</v>
      </c>
      <c r="O331" s="19">
        <f t="shared" si="19"/>
        <v>43.428</v>
      </c>
      <c r="P331" s="9">
        <f>SUMPRODUCT(--($D$3:$D$425=D331),--($O$3:$O$425&gt;O331))+1</f>
        <v>17</v>
      </c>
      <c r="Q331" s="24" t="s">
        <v>149</v>
      </c>
    </row>
    <row r="332" customHeight="1" spans="1:17">
      <c r="A332" s="8">
        <v>330</v>
      </c>
      <c r="B332" s="10" t="s">
        <v>756</v>
      </c>
      <c r="C332" s="10" t="s">
        <v>36</v>
      </c>
      <c r="D332" s="52" t="s">
        <v>722</v>
      </c>
      <c r="E332" s="11" t="s">
        <v>757</v>
      </c>
      <c r="F332" s="11" t="s">
        <v>22</v>
      </c>
      <c r="G332" s="11" t="s">
        <v>23</v>
      </c>
      <c r="H332" s="11">
        <v>0</v>
      </c>
      <c r="I332" s="20">
        <v>108.26</v>
      </c>
      <c r="J332" s="20">
        <v>72.17</v>
      </c>
      <c r="K332" s="20">
        <v>72.17</v>
      </c>
      <c r="L332" s="19">
        <f t="shared" si="17"/>
        <v>43.302</v>
      </c>
      <c r="M332" s="21">
        <v>0</v>
      </c>
      <c r="N332" s="19">
        <f t="shared" si="18"/>
        <v>0</v>
      </c>
      <c r="O332" s="19">
        <f t="shared" si="19"/>
        <v>43.302</v>
      </c>
      <c r="P332" s="9">
        <f>SUMPRODUCT(--($D$3:$D$425=D332),--($O$3:$O$425&gt;O332))+1</f>
        <v>18</v>
      </c>
      <c r="Q332" s="24" t="s">
        <v>149</v>
      </c>
    </row>
    <row r="333" customHeight="1" spans="1:17">
      <c r="A333" s="8">
        <v>331</v>
      </c>
      <c r="B333" s="10" t="s">
        <v>758</v>
      </c>
      <c r="C333" s="10" t="s">
        <v>19</v>
      </c>
      <c r="D333" s="52" t="s">
        <v>722</v>
      </c>
      <c r="E333" s="11" t="s">
        <v>759</v>
      </c>
      <c r="F333" s="11" t="s">
        <v>22</v>
      </c>
      <c r="G333" s="11" t="s">
        <v>23</v>
      </c>
      <c r="H333" s="11">
        <v>0</v>
      </c>
      <c r="I333" s="20">
        <v>107.38</v>
      </c>
      <c r="J333" s="20">
        <v>71.59</v>
      </c>
      <c r="K333" s="20">
        <v>71.59</v>
      </c>
      <c r="L333" s="19">
        <f t="shared" si="17"/>
        <v>42.954</v>
      </c>
      <c r="M333" s="21">
        <v>0</v>
      </c>
      <c r="N333" s="19">
        <f t="shared" si="18"/>
        <v>0</v>
      </c>
      <c r="O333" s="19">
        <f t="shared" si="19"/>
        <v>42.954</v>
      </c>
      <c r="P333" s="9">
        <f>SUMPRODUCT(--($D$3:$D$425=D333),--($O$3:$O$425&gt;O333))+1</f>
        <v>19</v>
      </c>
      <c r="Q333" s="24" t="s">
        <v>149</v>
      </c>
    </row>
    <row r="334" customHeight="1" spans="1:17">
      <c r="A334" s="8">
        <v>332</v>
      </c>
      <c r="B334" s="10" t="s">
        <v>760</v>
      </c>
      <c r="C334" s="10" t="s">
        <v>19</v>
      </c>
      <c r="D334" s="52" t="s">
        <v>722</v>
      </c>
      <c r="E334" s="54" t="s">
        <v>761</v>
      </c>
      <c r="F334" s="11" t="s">
        <v>22</v>
      </c>
      <c r="G334" s="11" t="s">
        <v>23</v>
      </c>
      <c r="H334" s="11">
        <v>0</v>
      </c>
      <c r="I334" s="20">
        <v>106.28</v>
      </c>
      <c r="J334" s="20">
        <v>70.85</v>
      </c>
      <c r="K334" s="20">
        <v>70.85</v>
      </c>
      <c r="L334" s="19">
        <f t="shared" si="17"/>
        <v>42.51</v>
      </c>
      <c r="M334" s="21">
        <v>0</v>
      </c>
      <c r="N334" s="19">
        <f t="shared" si="18"/>
        <v>0</v>
      </c>
      <c r="O334" s="19">
        <f t="shared" si="19"/>
        <v>42.51</v>
      </c>
      <c r="P334" s="9">
        <f>SUMPRODUCT(--($D$3:$D$425=D334),--($O$3:$O$425&gt;O334))+1</f>
        <v>20</v>
      </c>
      <c r="Q334" s="24" t="s">
        <v>149</v>
      </c>
    </row>
    <row r="335" customHeight="1" spans="1:17">
      <c r="A335" s="8">
        <v>333</v>
      </c>
      <c r="B335" s="10" t="s">
        <v>762</v>
      </c>
      <c r="C335" s="10" t="s">
        <v>19</v>
      </c>
      <c r="D335" s="52" t="s">
        <v>722</v>
      </c>
      <c r="E335" s="54" t="s">
        <v>763</v>
      </c>
      <c r="F335" s="11" t="s">
        <v>26</v>
      </c>
      <c r="G335" s="11" t="s">
        <v>27</v>
      </c>
      <c r="H335" s="11">
        <v>2</v>
      </c>
      <c r="I335" s="20">
        <v>102.87</v>
      </c>
      <c r="J335" s="20">
        <v>68.58</v>
      </c>
      <c r="K335" s="20">
        <v>70.58</v>
      </c>
      <c r="L335" s="19">
        <f t="shared" si="17"/>
        <v>42.348</v>
      </c>
      <c r="M335" s="21">
        <v>0</v>
      </c>
      <c r="N335" s="19">
        <f t="shared" si="18"/>
        <v>0</v>
      </c>
      <c r="O335" s="19">
        <f t="shared" si="19"/>
        <v>42.348</v>
      </c>
      <c r="P335" s="9">
        <f>SUMPRODUCT(--($D$3:$D$425=D335),--($O$3:$O$425&gt;O335))+1</f>
        <v>21</v>
      </c>
      <c r="Q335" s="24" t="s">
        <v>149</v>
      </c>
    </row>
    <row r="336" customHeight="1" spans="1:17">
      <c r="A336" s="8">
        <v>334</v>
      </c>
      <c r="B336" s="10" t="s">
        <v>764</v>
      </c>
      <c r="C336" s="10" t="s">
        <v>36</v>
      </c>
      <c r="D336" s="52" t="s">
        <v>765</v>
      </c>
      <c r="E336" s="11" t="s">
        <v>766</v>
      </c>
      <c r="F336" s="11" t="s">
        <v>26</v>
      </c>
      <c r="G336" s="11" t="s">
        <v>27</v>
      </c>
      <c r="H336" s="11">
        <v>2</v>
      </c>
      <c r="I336" s="20">
        <v>117.17</v>
      </c>
      <c r="J336" s="20">
        <v>78.11</v>
      </c>
      <c r="K336" s="20">
        <v>80.11</v>
      </c>
      <c r="L336" s="19">
        <f t="shared" si="17"/>
        <v>48.066</v>
      </c>
      <c r="M336" s="21">
        <v>59</v>
      </c>
      <c r="N336" s="19">
        <f t="shared" si="18"/>
        <v>23.6</v>
      </c>
      <c r="O336" s="19">
        <f t="shared" si="19"/>
        <v>71.666</v>
      </c>
      <c r="P336" s="9">
        <f>SUMPRODUCT(--($D$3:$D$425=D336),--($O$3:$O$425&gt;O336))+1</f>
        <v>1</v>
      </c>
      <c r="Q336" s="24"/>
    </row>
    <row r="337" customHeight="1" spans="1:17">
      <c r="A337" s="8">
        <v>335</v>
      </c>
      <c r="B337" s="10" t="s">
        <v>767</v>
      </c>
      <c r="C337" s="10" t="s">
        <v>19</v>
      </c>
      <c r="D337" s="52" t="s">
        <v>765</v>
      </c>
      <c r="E337" s="11" t="s">
        <v>768</v>
      </c>
      <c r="F337" s="11" t="s">
        <v>26</v>
      </c>
      <c r="G337" s="11" t="s">
        <v>27</v>
      </c>
      <c r="H337" s="11">
        <v>2</v>
      </c>
      <c r="I337" s="20">
        <v>108.18</v>
      </c>
      <c r="J337" s="20">
        <v>72.12</v>
      </c>
      <c r="K337" s="20">
        <v>74.12</v>
      </c>
      <c r="L337" s="19">
        <f t="shared" si="17"/>
        <v>44.472</v>
      </c>
      <c r="M337" s="21">
        <v>0</v>
      </c>
      <c r="N337" s="19">
        <f t="shared" si="18"/>
        <v>0</v>
      </c>
      <c r="O337" s="19">
        <f t="shared" si="19"/>
        <v>44.472</v>
      </c>
      <c r="P337" s="9">
        <f>SUMPRODUCT(--($D$3:$D$425=D337),--($O$3:$O$425&gt;O337))+1</f>
        <v>2</v>
      </c>
      <c r="Q337" s="24" t="s">
        <v>149</v>
      </c>
    </row>
    <row r="338" customHeight="1" spans="1:17">
      <c r="A338" s="8">
        <v>336</v>
      </c>
      <c r="B338" s="10" t="s">
        <v>769</v>
      </c>
      <c r="C338" s="10" t="s">
        <v>19</v>
      </c>
      <c r="D338" s="52" t="s">
        <v>765</v>
      </c>
      <c r="E338" s="11" t="s">
        <v>770</v>
      </c>
      <c r="F338" s="11" t="s">
        <v>22</v>
      </c>
      <c r="G338" s="11" t="s">
        <v>23</v>
      </c>
      <c r="H338" s="11">
        <v>0</v>
      </c>
      <c r="I338" s="20">
        <v>110.16</v>
      </c>
      <c r="J338" s="20">
        <v>73.44</v>
      </c>
      <c r="K338" s="20">
        <v>73.44</v>
      </c>
      <c r="L338" s="19">
        <f t="shared" si="17"/>
        <v>44.064</v>
      </c>
      <c r="M338" s="21">
        <v>0</v>
      </c>
      <c r="N338" s="19">
        <f t="shared" si="18"/>
        <v>0</v>
      </c>
      <c r="O338" s="19">
        <f t="shared" si="19"/>
        <v>44.064</v>
      </c>
      <c r="P338" s="9">
        <f>SUMPRODUCT(--($D$3:$D$425=D338),--($O$3:$O$425&gt;O338))+1</f>
        <v>3</v>
      </c>
      <c r="Q338" s="24" t="s">
        <v>149</v>
      </c>
    </row>
    <row r="339" customHeight="1" spans="1:17">
      <c r="A339" s="8">
        <v>337</v>
      </c>
      <c r="B339" s="10" t="s">
        <v>600</v>
      </c>
      <c r="C339" s="10" t="s">
        <v>19</v>
      </c>
      <c r="D339" s="52" t="s">
        <v>771</v>
      </c>
      <c r="E339" s="11" t="s">
        <v>772</v>
      </c>
      <c r="F339" s="11" t="s">
        <v>22</v>
      </c>
      <c r="G339" s="11" t="s">
        <v>23</v>
      </c>
      <c r="H339" s="11">
        <v>0</v>
      </c>
      <c r="I339" s="20">
        <v>108.99</v>
      </c>
      <c r="J339" s="20">
        <v>72.66</v>
      </c>
      <c r="K339" s="20">
        <v>72.66</v>
      </c>
      <c r="L339" s="19">
        <f t="shared" si="17"/>
        <v>43.596</v>
      </c>
      <c r="M339" s="21">
        <v>79</v>
      </c>
      <c r="N339" s="19">
        <f t="shared" si="18"/>
        <v>31.6</v>
      </c>
      <c r="O339" s="19">
        <f t="shared" si="19"/>
        <v>75.196</v>
      </c>
      <c r="P339" s="9">
        <f>SUMPRODUCT(--($D$3:$D$425=D339),--($O$3:$O$425&gt;O339))+1</f>
        <v>1</v>
      </c>
      <c r="Q339" s="24"/>
    </row>
    <row r="340" customHeight="1" spans="1:17">
      <c r="A340" s="8">
        <v>338</v>
      </c>
      <c r="B340" s="10" t="s">
        <v>773</v>
      </c>
      <c r="C340" s="10" t="s">
        <v>36</v>
      </c>
      <c r="D340" s="52" t="s">
        <v>771</v>
      </c>
      <c r="E340" s="11" t="s">
        <v>774</v>
      </c>
      <c r="F340" s="11" t="s">
        <v>22</v>
      </c>
      <c r="G340" s="11" t="s">
        <v>23</v>
      </c>
      <c r="H340" s="11">
        <v>0</v>
      </c>
      <c r="I340" s="20">
        <v>109.94</v>
      </c>
      <c r="J340" s="20">
        <v>73.29</v>
      </c>
      <c r="K340" s="20">
        <v>73.29</v>
      </c>
      <c r="L340" s="19">
        <f t="shared" si="17"/>
        <v>43.974</v>
      </c>
      <c r="M340" s="21">
        <v>75.6</v>
      </c>
      <c r="N340" s="19">
        <f t="shared" si="18"/>
        <v>30.24</v>
      </c>
      <c r="O340" s="19">
        <f t="shared" si="19"/>
        <v>74.214</v>
      </c>
      <c r="P340" s="9">
        <f>SUMPRODUCT(--($D$3:$D$425=D340),--($O$3:$O$425&gt;O340))+1</f>
        <v>2</v>
      </c>
      <c r="Q340" s="24"/>
    </row>
    <row r="341" customHeight="1" spans="1:17">
      <c r="A341" s="8">
        <v>339</v>
      </c>
      <c r="B341" s="10" t="s">
        <v>775</v>
      </c>
      <c r="C341" s="10" t="s">
        <v>36</v>
      </c>
      <c r="D341" s="52" t="s">
        <v>771</v>
      </c>
      <c r="E341" s="11" t="s">
        <v>776</v>
      </c>
      <c r="F341" s="11" t="s">
        <v>26</v>
      </c>
      <c r="G341" s="11" t="s">
        <v>27</v>
      </c>
      <c r="H341" s="11">
        <v>2</v>
      </c>
      <c r="I341" s="20">
        <v>110.19</v>
      </c>
      <c r="J341" s="20">
        <v>73.46</v>
      </c>
      <c r="K341" s="20">
        <v>75.46</v>
      </c>
      <c r="L341" s="19">
        <f t="shared" si="17"/>
        <v>45.276</v>
      </c>
      <c r="M341" s="21">
        <v>70.2</v>
      </c>
      <c r="N341" s="19">
        <f t="shared" si="18"/>
        <v>28.08</v>
      </c>
      <c r="O341" s="19">
        <f t="shared" si="19"/>
        <v>73.356</v>
      </c>
      <c r="P341" s="9">
        <f>SUMPRODUCT(--($D$3:$D$425=D341),--($O$3:$O$425&gt;O341))+1</f>
        <v>3</v>
      </c>
      <c r="Q341" s="24"/>
    </row>
    <row r="342" customHeight="1" spans="1:17">
      <c r="A342" s="8">
        <v>340</v>
      </c>
      <c r="B342" s="10" t="s">
        <v>777</v>
      </c>
      <c r="C342" s="10" t="s">
        <v>19</v>
      </c>
      <c r="D342" s="52" t="s">
        <v>778</v>
      </c>
      <c r="E342" s="11" t="s">
        <v>779</v>
      </c>
      <c r="F342" s="11" t="s">
        <v>26</v>
      </c>
      <c r="G342" s="11" t="s">
        <v>27</v>
      </c>
      <c r="H342" s="11">
        <v>2</v>
      </c>
      <c r="I342" s="20">
        <v>111.54</v>
      </c>
      <c r="J342" s="20">
        <v>74.36</v>
      </c>
      <c r="K342" s="20">
        <v>76.36</v>
      </c>
      <c r="L342" s="19">
        <f t="shared" si="17"/>
        <v>45.816</v>
      </c>
      <c r="M342" s="21">
        <v>67.4</v>
      </c>
      <c r="N342" s="19">
        <f t="shared" si="18"/>
        <v>26.96</v>
      </c>
      <c r="O342" s="19">
        <f t="shared" si="19"/>
        <v>72.776</v>
      </c>
      <c r="P342" s="9">
        <f>SUMPRODUCT(--($D$3:$D$425=D342),--($O$3:$O$425&gt;O342))+1</f>
        <v>1</v>
      </c>
      <c r="Q342" s="24"/>
    </row>
    <row r="343" customHeight="1" spans="1:17">
      <c r="A343" s="8">
        <v>341</v>
      </c>
      <c r="B343" s="10" t="s">
        <v>780</v>
      </c>
      <c r="C343" s="10" t="s">
        <v>19</v>
      </c>
      <c r="D343" s="52" t="s">
        <v>778</v>
      </c>
      <c r="E343" s="11" t="s">
        <v>781</v>
      </c>
      <c r="F343" s="11" t="s">
        <v>22</v>
      </c>
      <c r="G343" s="11" t="s">
        <v>23</v>
      </c>
      <c r="H343" s="11">
        <v>0</v>
      </c>
      <c r="I343" s="20">
        <v>105.6</v>
      </c>
      <c r="J343" s="20">
        <v>70.4</v>
      </c>
      <c r="K343" s="20">
        <v>70.4</v>
      </c>
      <c r="L343" s="19">
        <f t="shared" si="17"/>
        <v>42.24</v>
      </c>
      <c r="M343" s="21">
        <v>69.6</v>
      </c>
      <c r="N343" s="19">
        <f t="shared" si="18"/>
        <v>27.84</v>
      </c>
      <c r="O343" s="19">
        <f t="shared" si="19"/>
        <v>70.08</v>
      </c>
      <c r="P343" s="9">
        <f>SUMPRODUCT(--($D$3:$D$425=D343),--($O$3:$O$425&gt;O343))+1</f>
        <v>2</v>
      </c>
      <c r="Q343" s="24"/>
    </row>
    <row r="344" customHeight="1" spans="1:17">
      <c r="A344" s="8">
        <v>342</v>
      </c>
      <c r="B344" s="10" t="s">
        <v>782</v>
      </c>
      <c r="C344" s="10" t="s">
        <v>19</v>
      </c>
      <c r="D344" s="52" t="s">
        <v>778</v>
      </c>
      <c r="E344" s="11" t="s">
        <v>783</v>
      </c>
      <c r="F344" s="11" t="s">
        <v>22</v>
      </c>
      <c r="G344" s="11" t="s">
        <v>23</v>
      </c>
      <c r="H344" s="11">
        <v>0</v>
      </c>
      <c r="I344" s="20">
        <v>103.85</v>
      </c>
      <c r="J344" s="20">
        <v>69.23</v>
      </c>
      <c r="K344" s="20">
        <v>69.23</v>
      </c>
      <c r="L344" s="19">
        <f t="shared" si="17"/>
        <v>41.538</v>
      </c>
      <c r="M344" s="21">
        <v>63.8</v>
      </c>
      <c r="N344" s="19">
        <f t="shared" si="18"/>
        <v>25.52</v>
      </c>
      <c r="O344" s="19">
        <f t="shared" si="19"/>
        <v>67.058</v>
      </c>
      <c r="P344" s="9">
        <f>SUMPRODUCT(--($D$3:$D$425=D344),--($O$3:$O$425&gt;O344))+1</f>
        <v>3</v>
      </c>
      <c r="Q344" s="24"/>
    </row>
    <row r="345" customHeight="1" spans="1:17">
      <c r="A345" s="8">
        <v>343</v>
      </c>
      <c r="B345" s="9" t="s">
        <v>784</v>
      </c>
      <c r="C345" s="9" t="s">
        <v>36</v>
      </c>
      <c r="D345" s="9" t="s">
        <v>785</v>
      </c>
      <c r="E345" s="9" t="s">
        <v>786</v>
      </c>
      <c r="F345" s="9" t="s">
        <v>22</v>
      </c>
      <c r="G345" s="9" t="s">
        <v>23</v>
      </c>
      <c r="H345" s="9">
        <v>0</v>
      </c>
      <c r="I345" s="22">
        <v>111.2</v>
      </c>
      <c r="J345" s="22">
        <v>74.1333333333333</v>
      </c>
      <c r="K345" s="22">
        <v>74.1333333333333</v>
      </c>
      <c r="L345" s="19">
        <f t="shared" si="17"/>
        <v>44.48</v>
      </c>
      <c r="M345" s="19">
        <v>78.6</v>
      </c>
      <c r="N345" s="19">
        <f t="shared" si="18"/>
        <v>31.44</v>
      </c>
      <c r="O345" s="19">
        <f t="shared" si="19"/>
        <v>75.92</v>
      </c>
      <c r="P345" s="9">
        <f>SUMPRODUCT(--($D$3:$D$425=D345),--($O$3:$O$425&gt;O345))+1</f>
        <v>1</v>
      </c>
      <c r="Q345" s="24"/>
    </row>
    <row r="346" customHeight="1" spans="1:17">
      <c r="A346" s="8">
        <v>344</v>
      </c>
      <c r="B346" s="9" t="s">
        <v>787</v>
      </c>
      <c r="C346" s="9" t="s">
        <v>36</v>
      </c>
      <c r="D346" s="9" t="s">
        <v>785</v>
      </c>
      <c r="E346" s="9" t="s">
        <v>788</v>
      </c>
      <c r="F346" s="9" t="s">
        <v>22</v>
      </c>
      <c r="G346" s="9" t="s">
        <v>23</v>
      </c>
      <c r="H346" s="9">
        <v>0</v>
      </c>
      <c r="I346" s="22">
        <v>110.33</v>
      </c>
      <c r="J346" s="22">
        <v>73.5533333333333</v>
      </c>
      <c r="K346" s="22">
        <v>73.5533333333333</v>
      </c>
      <c r="L346" s="19">
        <f t="shared" si="17"/>
        <v>44.132</v>
      </c>
      <c r="M346" s="19">
        <v>59.6</v>
      </c>
      <c r="N346" s="19">
        <f t="shared" si="18"/>
        <v>23.84</v>
      </c>
      <c r="O346" s="19">
        <f t="shared" si="19"/>
        <v>67.972</v>
      </c>
      <c r="P346" s="9">
        <f>SUMPRODUCT(--($D$3:$D$425=D346),--($O$3:$O$425&gt;O346))+1</f>
        <v>2</v>
      </c>
      <c r="Q346" s="24"/>
    </row>
    <row r="347" customHeight="1" spans="1:17">
      <c r="A347" s="8">
        <v>345</v>
      </c>
      <c r="B347" s="9" t="s">
        <v>789</v>
      </c>
      <c r="C347" s="9" t="s">
        <v>19</v>
      </c>
      <c r="D347" s="9" t="s">
        <v>785</v>
      </c>
      <c r="E347" s="9" t="s">
        <v>790</v>
      </c>
      <c r="F347" s="9" t="s">
        <v>22</v>
      </c>
      <c r="G347" s="9" t="s">
        <v>23</v>
      </c>
      <c r="H347" s="9">
        <v>0</v>
      </c>
      <c r="I347" s="22">
        <v>104.2</v>
      </c>
      <c r="J347" s="22">
        <v>69.4666666666667</v>
      </c>
      <c r="K347" s="22">
        <v>69.4666666666667</v>
      </c>
      <c r="L347" s="19">
        <f t="shared" si="17"/>
        <v>41.68</v>
      </c>
      <c r="M347" s="19">
        <v>54.4</v>
      </c>
      <c r="N347" s="19">
        <f t="shared" si="18"/>
        <v>21.76</v>
      </c>
      <c r="O347" s="19">
        <f t="shared" si="19"/>
        <v>63.44</v>
      </c>
      <c r="P347" s="9">
        <f>SUMPRODUCT(--($D$3:$D$425=D347),--($O$3:$O$425&gt;O347))+1</f>
        <v>3</v>
      </c>
      <c r="Q347" s="24"/>
    </row>
    <row r="348" customHeight="1" spans="1:17">
      <c r="A348" s="8">
        <v>346</v>
      </c>
      <c r="B348" s="9" t="s">
        <v>791</v>
      </c>
      <c r="C348" s="9" t="s">
        <v>36</v>
      </c>
      <c r="D348" s="9" t="s">
        <v>785</v>
      </c>
      <c r="E348" s="9" t="s">
        <v>792</v>
      </c>
      <c r="F348" s="9" t="s">
        <v>22</v>
      </c>
      <c r="G348" s="9" t="s">
        <v>23</v>
      </c>
      <c r="H348" s="9">
        <v>0</v>
      </c>
      <c r="I348" s="22">
        <v>115.76</v>
      </c>
      <c r="J348" s="22">
        <v>77.1733333333333</v>
      </c>
      <c r="K348" s="22">
        <v>77.1733333333333</v>
      </c>
      <c r="L348" s="19">
        <f t="shared" si="17"/>
        <v>46.304</v>
      </c>
      <c r="M348" s="19">
        <v>0</v>
      </c>
      <c r="N348" s="19">
        <f t="shared" si="18"/>
        <v>0</v>
      </c>
      <c r="O348" s="19">
        <f t="shared" si="19"/>
        <v>46.304</v>
      </c>
      <c r="P348" s="9">
        <f>SUMPRODUCT(--($D$3:$D$425=D348),--($O$3:$O$425&gt;O348))+1</f>
        <v>4</v>
      </c>
      <c r="Q348" s="24" t="s">
        <v>149</v>
      </c>
    </row>
    <row r="349" customHeight="1" spans="1:17">
      <c r="A349" s="8">
        <v>347</v>
      </c>
      <c r="B349" s="9" t="s">
        <v>793</v>
      </c>
      <c r="C349" s="9" t="s">
        <v>19</v>
      </c>
      <c r="D349" s="9" t="s">
        <v>785</v>
      </c>
      <c r="E349" s="9" t="s">
        <v>794</v>
      </c>
      <c r="F349" s="9" t="s">
        <v>26</v>
      </c>
      <c r="G349" s="9" t="s">
        <v>27</v>
      </c>
      <c r="H349" s="9">
        <v>2</v>
      </c>
      <c r="I349" s="22">
        <v>111.07</v>
      </c>
      <c r="J349" s="22">
        <v>74.0466666666667</v>
      </c>
      <c r="K349" s="22">
        <v>76.0466666666667</v>
      </c>
      <c r="L349" s="19">
        <f t="shared" si="17"/>
        <v>45.628</v>
      </c>
      <c r="M349" s="19">
        <v>0</v>
      </c>
      <c r="N349" s="19">
        <f t="shared" si="18"/>
        <v>0</v>
      </c>
      <c r="O349" s="19">
        <f t="shared" si="19"/>
        <v>45.628</v>
      </c>
      <c r="P349" s="9">
        <f>SUMPRODUCT(--($D$3:$D$425=D349),--($O$3:$O$425&gt;O349))+1</f>
        <v>5</v>
      </c>
      <c r="Q349" s="24" t="s">
        <v>149</v>
      </c>
    </row>
    <row r="350" customHeight="1" spans="1:17">
      <c r="A350" s="8">
        <v>348</v>
      </c>
      <c r="B350" s="9" t="s">
        <v>795</v>
      </c>
      <c r="C350" s="9" t="s">
        <v>36</v>
      </c>
      <c r="D350" s="9" t="s">
        <v>785</v>
      </c>
      <c r="E350" s="9" t="s">
        <v>796</v>
      </c>
      <c r="F350" s="9" t="s">
        <v>22</v>
      </c>
      <c r="G350" s="9" t="s">
        <v>23</v>
      </c>
      <c r="H350" s="9">
        <v>0</v>
      </c>
      <c r="I350" s="22">
        <v>104.55</v>
      </c>
      <c r="J350" s="22">
        <v>69.7</v>
      </c>
      <c r="K350" s="22">
        <v>69.7</v>
      </c>
      <c r="L350" s="19">
        <f t="shared" si="17"/>
        <v>41.82</v>
      </c>
      <c r="M350" s="19">
        <v>0</v>
      </c>
      <c r="N350" s="19">
        <f t="shared" si="18"/>
        <v>0</v>
      </c>
      <c r="O350" s="19">
        <f t="shared" si="19"/>
        <v>41.82</v>
      </c>
      <c r="P350" s="9">
        <f>SUMPRODUCT(--($D$3:$D$425=D350),--($O$3:$O$425&gt;O350))+1</f>
        <v>6</v>
      </c>
      <c r="Q350" s="24" t="s">
        <v>149</v>
      </c>
    </row>
    <row r="351" customHeight="1" spans="1:17">
      <c r="A351" s="8">
        <v>349</v>
      </c>
      <c r="B351" s="9" t="s">
        <v>797</v>
      </c>
      <c r="C351" s="9" t="s">
        <v>19</v>
      </c>
      <c r="D351" s="9" t="s">
        <v>798</v>
      </c>
      <c r="E351" s="9" t="s">
        <v>799</v>
      </c>
      <c r="F351" s="9" t="s">
        <v>22</v>
      </c>
      <c r="G351" s="9" t="s">
        <v>23</v>
      </c>
      <c r="H351" s="9">
        <v>0</v>
      </c>
      <c r="I351" s="22">
        <v>109.51</v>
      </c>
      <c r="J351" s="22">
        <v>73.0066666666667</v>
      </c>
      <c r="K351" s="22">
        <v>73.0066666666667</v>
      </c>
      <c r="L351" s="19">
        <f t="shared" si="17"/>
        <v>43.804</v>
      </c>
      <c r="M351" s="19">
        <v>86.2</v>
      </c>
      <c r="N351" s="19">
        <f t="shared" si="18"/>
        <v>34.48</v>
      </c>
      <c r="O351" s="19">
        <f t="shared" si="19"/>
        <v>78.284</v>
      </c>
      <c r="P351" s="9">
        <f>SUMPRODUCT(--($D$3:$D$425=D351),--($O$3:$O$425&gt;O351))+1</f>
        <v>1</v>
      </c>
      <c r="Q351" s="24"/>
    </row>
    <row r="352" customHeight="1" spans="1:17">
      <c r="A352" s="8">
        <v>350</v>
      </c>
      <c r="B352" s="9" t="s">
        <v>800</v>
      </c>
      <c r="C352" s="9" t="s">
        <v>19</v>
      </c>
      <c r="D352" s="9" t="s">
        <v>798</v>
      </c>
      <c r="E352" s="9" t="s">
        <v>801</v>
      </c>
      <c r="F352" s="9" t="s">
        <v>26</v>
      </c>
      <c r="G352" s="9" t="s">
        <v>27</v>
      </c>
      <c r="H352" s="9">
        <v>2</v>
      </c>
      <c r="I352" s="22">
        <v>110.01</v>
      </c>
      <c r="J352" s="22">
        <v>73.34</v>
      </c>
      <c r="K352" s="22">
        <v>75.34</v>
      </c>
      <c r="L352" s="19">
        <f t="shared" si="17"/>
        <v>45.204</v>
      </c>
      <c r="M352" s="19">
        <v>81</v>
      </c>
      <c r="N352" s="19">
        <f t="shared" si="18"/>
        <v>32.4</v>
      </c>
      <c r="O352" s="19">
        <f t="shared" si="19"/>
        <v>77.604</v>
      </c>
      <c r="P352" s="9">
        <f>SUMPRODUCT(--($D$3:$D$425=D352),--($O$3:$O$425&gt;O352))+1</f>
        <v>2</v>
      </c>
      <c r="Q352" s="24"/>
    </row>
    <row r="353" customHeight="1" spans="1:17">
      <c r="A353" s="8">
        <v>351</v>
      </c>
      <c r="B353" s="9" t="s">
        <v>802</v>
      </c>
      <c r="C353" s="9" t="s">
        <v>19</v>
      </c>
      <c r="D353" s="9" t="s">
        <v>798</v>
      </c>
      <c r="E353" s="9" t="s">
        <v>803</v>
      </c>
      <c r="F353" s="9" t="s">
        <v>22</v>
      </c>
      <c r="G353" s="9" t="s">
        <v>23</v>
      </c>
      <c r="H353" s="9">
        <v>0</v>
      </c>
      <c r="I353" s="22">
        <v>118.74</v>
      </c>
      <c r="J353" s="22">
        <v>79.16</v>
      </c>
      <c r="K353" s="22">
        <v>79.16</v>
      </c>
      <c r="L353" s="19">
        <f t="shared" si="17"/>
        <v>47.496</v>
      </c>
      <c r="M353" s="19">
        <v>73.2</v>
      </c>
      <c r="N353" s="19">
        <f t="shared" si="18"/>
        <v>29.28</v>
      </c>
      <c r="O353" s="19">
        <f t="shared" si="19"/>
        <v>76.776</v>
      </c>
      <c r="P353" s="9">
        <f>SUMPRODUCT(--($D$3:$D$425=D353),--($O$3:$O$425&gt;O353))+1</f>
        <v>3</v>
      </c>
      <c r="Q353" s="24"/>
    </row>
    <row r="354" customHeight="1" spans="1:17">
      <c r="A354" s="8">
        <v>352</v>
      </c>
      <c r="B354" s="9" t="s">
        <v>804</v>
      </c>
      <c r="C354" s="9" t="s">
        <v>19</v>
      </c>
      <c r="D354" s="9" t="s">
        <v>798</v>
      </c>
      <c r="E354" s="9" t="s">
        <v>805</v>
      </c>
      <c r="F354" s="9" t="s">
        <v>22</v>
      </c>
      <c r="G354" s="9" t="s">
        <v>23</v>
      </c>
      <c r="H354" s="9">
        <v>0</v>
      </c>
      <c r="I354" s="22">
        <v>117.27</v>
      </c>
      <c r="J354" s="22">
        <v>78.18</v>
      </c>
      <c r="K354" s="22">
        <v>78.18</v>
      </c>
      <c r="L354" s="19">
        <f t="shared" si="17"/>
        <v>46.908</v>
      </c>
      <c r="M354" s="19">
        <v>73.4</v>
      </c>
      <c r="N354" s="19">
        <f t="shared" si="18"/>
        <v>29.36</v>
      </c>
      <c r="O354" s="19">
        <f t="shared" si="19"/>
        <v>76.268</v>
      </c>
      <c r="P354" s="9">
        <f>SUMPRODUCT(--($D$3:$D$425=D354),--($O$3:$O$425&gt;O354))+1</f>
        <v>4</v>
      </c>
      <c r="Q354" s="24"/>
    </row>
    <row r="355" customHeight="1" spans="1:17">
      <c r="A355" s="8">
        <v>353</v>
      </c>
      <c r="B355" s="9" t="s">
        <v>806</v>
      </c>
      <c r="C355" s="9" t="s">
        <v>36</v>
      </c>
      <c r="D355" s="9" t="s">
        <v>798</v>
      </c>
      <c r="E355" s="9" t="s">
        <v>807</v>
      </c>
      <c r="F355" s="9" t="s">
        <v>22</v>
      </c>
      <c r="G355" s="9" t="s">
        <v>23</v>
      </c>
      <c r="H355" s="9">
        <v>0</v>
      </c>
      <c r="I355" s="22">
        <v>113.66</v>
      </c>
      <c r="J355" s="22">
        <v>75.7733333333333</v>
      </c>
      <c r="K355" s="22">
        <v>75.7733333333333</v>
      </c>
      <c r="L355" s="19">
        <f t="shared" si="17"/>
        <v>45.464</v>
      </c>
      <c r="M355" s="19">
        <v>76.4</v>
      </c>
      <c r="N355" s="19">
        <f t="shared" si="18"/>
        <v>30.56</v>
      </c>
      <c r="O355" s="19">
        <f t="shared" si="19"/>
        <v>76.024</v>
      </c>
      <c r="P355" s="9">
        <f>SUMPRODUCT(--($D$3:$D$425=D355),--($O$3:$O$425&gt;O355))+1</f>
        <v>5</v>
      </c>
      <c r="Q355" s="24"/>
    </row>
    <row r="356" customHeight="1" spans="1:17">
      <c r="A356" s="8">
        <v>354</v>
      </c>
      <c r="B356" s="9" t="s">
        <v>808</v>
      </c>
      <c r="C356" s="9" t="s">
        <v>36</v>
      </c>
      <c r="D356" s="9" t="s">
        <v>798</v>
      </c>
      <c r="E356" s="9" t="s">
        <v>809</v>
      </c>
      <c r="F356" s="9" t="s">
        <v>26</v>
      </c>
      <c r="G356" s="9" t="s">
        <v>27</v>
      </c>
      <c r="H356" s="9">
        <v>2</v>
      </c>
      <c r="I356" s="22">
        <v>110.92</v>
      </c>
      <c r="J356" s="22">
        <v>73.9466666666667</v>
      </c>
      <c r="K356" s="22">
        <v>75.9466666666667</v>
      </c>
      <c r="L356" s="19">
        <f t="shared" si="17"/>
        <v>45.568</v>
      </c>
      <c r="M356" s="19">
        <v>71</v>
      </c>
      <c r="N356" s="19">
        <f t="shared" si="18"/>
        <v>28.4</v>
      </c>
      <c r="O356" s="19">
        <f t="shared" si="19"/>
        <v>73.968</v>
      </c>
      <c r="P356" s="9">
        <f>SUMPRODUCT(--($D$3:$D$425=D356),--($O$3:$O$425&gt;O356))+1</f>
        <v>6</v>
      </c>
      <c r="Q356" s="24"/>
    </row>
    <row r="357" customHeight="1" spans="1:17">
      <c r="A357" s="8">
        <v>355</v>
      </c>
      <c r="B357" s="9" t="s">
        <v>810</v>
      </c>
      <c r="C357" s="9" t="s">
        <v>19</v>
      </c>
      <c r="D357" s="9" t="s">
        <v>798</v>
      </c>
      <c r="E357" s="9" t="s">
        <v>811</v>
      </c>
      <c r="F357" s="9" t="s">
        <v>22</v>
      </c>
      <c r="G357" s="9" t="s">
        <v>23</v>
      </c>
      <c r="H357" s="9">
        <v>0</v>
      </c>
      <c r="I357" s="22">
        <v>118.81</v>
      </c>
      <c r="J357" s="22">
        <v>79.2066666666667</v>
      </c>
      <c r="K357" s="22">
        <v>79.2066666666667</v>
      </c>
      <c r="L357" s="19">
        <f t="shared" si="17"/>
        <v>47.524</v>
      </c>
      <c r="M357" s="19">
        <v>63.8</v>
      </c>
      <c r="N357" s="19">
        <f t="shared" si="18"/>
        <v>25.52</v>
      </c>
      <c r="O357" s="19">
        <f t="shared" si="19"/>
        <v>73.044</v>
      </c>
      <c r="P357" s="9">
        <f>SUMPRODUCT(--($D$3:$D$425=D357),--($O$3:$O$425&gt;O357))+1</f>
        <v>7</v>
      </c>
      <c r="Q357" s="24"/>
    </row>
    <row r="358" customHeight="1" spans="1:17">
      <c r="A358" s="8">
        <v>356</v>
      </c>
      <c r="B358" s="9" t="s">
        <v>812</v>
      </c>
      <c r="C358" s="9" t="s">
        <v>36</v>
      </c>
      <c r="D358" s="9" t="s">
        <v>798</v>
      </c>
      <c r="E358" s="9" t="s">
        <v>813</v>
      </c>
      <c r="F358" s="9" t="s">
        <v>26</v>
      </c>
      <c r="G358" s="9" t="s">
        <v>27</v>
      </c>
      <c r="H358" s="9">
        <v>2</v>
      </c>
      <c r="I358" s="22">
        <v>106.01</v>
      </c>
      <c r="J358" s="22">
        <v>70.6733333333333</v>
      </c>
      <c r="K358" s="22">
        <v>72.6733333333333</v>
      </c>
      <c r="L358" s="19">
        <f t="shared" si="17"/>
        <v>43.604</v>
      </c>
      <c r="M358" s="42">
        <v>65</v>
      </c>
      <c r="N358" s="19">
        <f t="shared" si="18"/>
        <v>26</v>
      </c>
      <c r="O358" s="19">
        <f t="shared" si="19"/>
        <v>69.604</v>
      </c>
      <c r="P358" s="9">
        <f>SUMPRODUCT(--($D$3:$D$425=D358),--($O$3:$O$425&gt;O358))+1</f>
        <v>8</v>
      </c>
      <c r="Q358" s="24"/>
    </row>
    <row r="359" customHeight="1" spans="1:17">
      <c r="A359" s="8">
        <v>357</v>
      </c>
      <c r="B359" s="9" t="s">
        <v>814</v>
      </c>
      <c r="C359" s="9" t="s">
        <v>19</v>
      </c>
      <c r="D359" s="9" t="s">
        <v>798</v>
      </c>
      <c r="E359" s="9" t="s">
        <v>815</v>
      </c>
      <c r="F359" s="9" t="s">
        <v>22</v>
      </c>
      <c r="G359" s="9" t="s">
        <v>23</v>
      </c>
      <c r="H359" s="9">
        <v>0</v>
      </c>
      <c r="I359" s="22">
        <v>116.82</v>
      </c>
      <c r="J359" s="22">
        <v>77.88</v>
      </c>
      <c r="K359" s="22">
        <v>77.88</v>
      </c>
      <c r="L359" s="19">
        <f t="shared" si="17"/>
        <v>46.728</v>
      </c>
      <c r="M359" s="19">
        <v>0</v>
      </c>
      <c r="N359" s="19">
        <f t="shared" si="18"/>
        <v>0</v>
      </c>
      <c r="O359" s="19">
        <f t="shared" si="19"/>
        <v>46.728</v>
      </c>
      <c r="P359" s="9">
        <f>SUMPRODUCT(--($D$3:$D$425=D359),--($O$3:$O$425&gt;O359))+1</f>
        <v>9</v>
      </c>
      <c r="Q359" s="24" t="s">
        <v>149</v>
      </c>
    </row>
    <row r="360" customHeight="1" spans="1:17">
      <c r="A360" s="8">
        <v>358</v>
      </c>
      <c r="B360" s="9" t="s">
        <v>816</v>
      </c>
      <c r="C360" s="9" t="s">
        <v>19</v>
      </c>
      <c r="D360" s="9" t="s">
        <v>817</v>
      </c>
      <c r="E360" s="9" t="s">
        <v>818</v>
      </c>
      <c r="F360" s="8" t="s">
        <v>22</v>
      </c>
      <c r="G360" s="9" t="s">
        <v>23</v>
      </c>
      <c r="H360" s="8">
        <v>0</v>
      </c>
      <c r="I360" s="18">
        <v>115.06</v>
      </c>
      <c r="J360" s="18">
        <v>76.7066666666667</v>
      </c>
      <c r="K360" s="18">
        <v>76.7066666666667</v>
      </c>
      <c r="L360" s="19">
        <f t="shared" si="17"/>
        <v>46.024</v>
      </c>
      <c r="M360" s="19">
        <v>64.2</v>
      </c>
      <c r="N360" s="19">
        <f t="shared" si="18"/>
        <v>25.68</v>
      </c>
      <c r="O360" s="19">
        <f t="shared" si="19"/>
        <v>71.704</v>
      </c>
      <c r="P360" s="9">
        <f>SUMPRODUCT(--($D$3:$D$425=D360),--($O$3:$O$425&gt;O360))+1</f>
        <v>1</v>
      </c>
      <c r="Q360" s="24"/>
    </row>
    <row r="361" customHeight="1" spans="1:17">
      <c r="A361" s="8">
        <v>359</v>
      </c>
      <c r="B361" s="9" t="s">
        <v>819</v>
      </c>
      <c r="C361" s="9" t="s">
        <v>19</v>
      </c>
      <c r="D361" s="9" t="s">
        <v>817</v>
      </c>
      <c r="E361" s="9" t="s">
        <v>820</v>
      </c>
      <c r="F361" s="8" t="s">
        <v>22</v>
      </c>
      <c r="G361" s="9" t="s">
        <v>23</v>
      </c>
      <c r="H361" s="8">
        <v>0</v>
      </c>
      <c r="I361" s="18">
        <v>112.86</v>
      </c>
      <c r="J361" s="18">
        <v>75.24</v>
      </c>
      <c r="K361" s="18">
        <v>75.24</v>
      </c>
      <c r="L361" s="19">
        <f t="shared" si="17"/>
        <v>45.144</v>
      </c>
      <c r="M361" s="19">
        <v>58.4</v>
      </c>
      <c r="N361" s="19">
        <f t="shared" si="18"/>
        <v>23.36</v>
      </c>
      <c r="O361" s="19">
        <f t="shared" si="19"/>
        <v>68.504</v>
      </c>
      <c r="P361" s="9">
        <f>SUMPRODUCT(--($D$3:$D$425=D361),--($O$3:$O$425&gt;O361))+1</f>
        <v>2</v>
      </c>
      <c r="Q361" s="24"/>
    </row>
    <row r="362" customHeight="1" spans="1:17">
      <c r="A362" s="8">
        <v>360</v>
      </c>
      <c r="B362" s="9" t="s">
        <v>821</v>
      </c>
      <c r="C362" s="9" t="s">
        <v>19</v>
      </c>
      <c r="D362" s="9" t="s">
        <v>817</v>
      </c>
      <c r="E362" s="9" t="s">
        <v>822</v>
      </c>
      <c r="F362" s="8" t="s">
        <v>22</v>
      </c>
      <c r="G362" s="9" t="s">
        <v>23</v>
      </c>
      <c r="H362" s="8">
        <v>0</v>
      </c>
      <c r="I362" s="18">
        <v>103.49</v>
      </c>
      <c r="J362" s="18">
        <v>68.9933333333333</v>
      </c>
      <c r="K362" s="18">
        <v>68.9933333333333</v>
      </c>
      <c r="L362" s="19">
        <f t="shared" si="17"/>
        <v>41.396</v>
      </c>
      <c r="M362" s="19">
        <v>63.4</v>
      </c>
      <c r="N362" s="19">
        <f t="shared" si="18"/>
        <v>25.36</v>
      </c>
      <c r="O362" s="19">
        <f t="shared" si="19"/>
        <v>66.756</v>
      </c>
      <c r="P362" s="9">
        <f>SUMPRODUCT(--($D$3:$D$425=D362),--($O$3:$O$425&gt;O362))+1</f>
        <v>3</v>
      </c>
      <c r="Q362" s="24"/>
    </row>
    <row r="363" customHeight="1" spans="1:17">
      <c r="A363" s="8">
        <v>361</v>
      </c>
      <c r="B363" s="9" t="s">
        <v>823</v>
      </c>
      <c r="C363" s="9" t="s">
        <v>19</v>
      </c>
      <c r="D363" s="9" t="s">
        <v>817</v>
      </c>
      <c r="E363" s="9" t="s">
        <v>824</v>
      </c>
      <c r="F363" s="8" t="s">
        <v>26</v>
      </c>
      <c r="G363" s="9" t="s">
        <v>27</v>
      </c>
      <c r="H363" s="8">
        <v>2</v>
      </c>
      <c r="I363" s="18">
        <v>101.06</v>
      </c>
      <c r="J363" s="18">
        <v>67.3733333333333</v>
      </c>
      <c r="K363" s="18">
        <v>69.3733333333333</v>
      </c>
      <c r="L363" s="19">
        <f t="shared" si="17"/>
        <v>41.624</v>
      </c>
      <c r="M363" s="19">
        <v>56.62</v>
      </c>
      <c r="N363" s="19">
        <f t="shared" si="18"/>
        <v>22.648</v>
      </c>
      <c r="O363" s="19">
        <f t="shared" si="19"/>
        <v>64.272</v>
      </c>
      <c r="P363" s="9">
        <f>SUMPRODUCT(--($D$3:$D$425=D363),--($O$3:$O$425&gt;O363))+1</f>
        <v>4</v>
      </c>
      <c r="Q363" s="24"/>
    </row>
    <row r="364" customHeight="1" spans="1:17">
      <c r="A364" s="8">
        <v>362</v>
      </c>
      <c r="B364" s="9" t="s">
        <v>825</v>
      </c>
      <c r="C364" s="9" t="s">
        <v>19</v>
      </c>
      <c r="D364" s="9" t="s">
        <v>817</v>
      </c>
      <c r="E364" s="9" t="s">
        <v>826</v>
      </c>
      <c r="F364" s="8" t="s">
        <v>26</v>
      </c>
      <c r="G364" s="9" t="s">
        <v>27</v>
      </c>
      <c r="H364" s="8">
        <v>2</v>
      </c>
      <c r="I364" s="18">
        <v>101.77</v>
      </c>
      <c r="J364" s="18">
        <v>67.8466666666667</v>
      </c>
      <c r="K364" s="18">
        <v>69.8466666666667</v>
      </c>
      <c r="L364" s="19">
        <f t="shared" si="17"/>
        <v>41.908</v>
      </c>
      <c r="M364" s="19">
        <v>54.6</v>
      </c>
      <c r="N364" s="19">
        <f t="shared" si="18"/>
        <v>21.84</v>
      </c>
      <c r="O364" s="19">
        <f t="shared" si="19"/>
        <v>63.748</v>
      </c>
      <c r="P364" s="9">
        <f>SUMPRODUCT(--($D$3:$D$425=D364),--($O$3:$O$425&gt;O364))+1</f>
        <v>5</v>
      </c>
      <c r="Q364" s="24"/>
    </row>
    <row r="365" customHeight="1" spans="1:17">
      <c r="A365" s="8">
        <v>363</v>
      </c>
      <c r="B365" s="9" t="s">
        <v>827</v>
      </c>
      <c r="C365" s="9" t="s">
        <v>36</v>
      </c>
      <c r="D365" s="9" t="s">
        <v>817</v>
      </c>
      <c r="E365" s="9" t="s">
        <v>828</v>
      </c>
      <c r="F365" s="8" t="s">
        <v>22</v>
      </c>
      <c r="G365" s="9" t="s">
        <v>23</v>
      </c>
      <c r="H365" s="8">
        <v>0</v>
      </c>
      <c r="I365" s="18">
        <v>109.98</v>
      </c>
      <c r="J365" s="18">
        <v>73.32</v>
      </c>
      <c r="K365" s="18">
        <v>73.32</v>
      </c>
      <c r="L365" s="19">
        <f t="shared" si="17"/>
        <v>43.992</v>
      </c>
      <c r="M365" s="19">
        <v>48.6</v>
      </c>
      <c r="N365" s="19">
        <f t="shared" si="18"/>
        <v>19.44</v>
      </c>
      <c r="O365" s="19">
        <f t="shared" si="19"/>
        <v>63.432</v>
      </c>
      <c r="P365" s="9">
        <f>SUMPRODUCT(--($D$3:$D$425=D365),--($O$3:$O$425&gt;O365))+1</f>
        <v>6</v>
      </c>
      <c r="Q365" s="24"/>
    </row>
    <row r="366" customHeight="1" spans="1:17">
      <c r="A366" s="8">
        <v>364</v>
      </c>
      <c r="B366" s="9" t="s">
        <v>829</v>
      </c>
      <c r="C366" s="9" t="s">
        <v>36</v>
      </c>
      <c r="D366" s="9" t="s">
        <v>817</v>
      </c>
      <c r="E366" s="9" t="s">
        <v>830</v>
      </c>
      <c r="F366" s="8" t="s">
        <v>22</v>
      </c>
      <c r="G366" s="9" t="s">
        <v>23</v>
      </c>
      <c r="H366" s="8">
        <v>0</v>
      </c>
      <c r="I366" s="18">
        <v>104.42</v>
      </c>
      <c r="J366" s="18">
        <v>69.6133333333333</v>
      </c>
      <c r="K366" s="18">
        <v>69.6133333333333</v>
      </c>
      <c r="L366" s="19">
        <f t="shared" si="17"/>
        <v>41.768</v>
      </c>
      <c r="M366" s="19">
        <v>52</v>
      </c>
      <c r="N366" s="19">
        <f t="shared" si="18"/>
        <v>20.8</v>
      </c>
      <c r="O366" s="19">
        <f t="shared" si="19"/>
        <v>62.568</v>
      </c>
      <c r="P366" s="9">
        <f>SUMPRODUCT(--($D$3:$D$425=D366),--($O$3:$O$425&gt;O366))+1</f>
        <v>7</v>
      </c>
      <c r="Q366" s="24"/>
    </row>
    <row r="367" customHeight="1" spans="1:17">
      <c r="A367" s="8">
        <v>365</v>
      </c>
      <c r="B367" s="9" t="s">
        <v>831</v>
      </c>
      <c r="C367" s="9" t="s">
        <v>19</v>
      </c>
      <c r="D367" s="9" t="s">
        <v>817</v>
      </c>
      <c r="E367" s="9" t="s">
        <v>832</v>
      </c>
      <c r="F367" s="8" t="s">
        <v>26</v>
      </c>
      <c r="G367" s="9" t="s">
        <v>27</v>
      </c>
      <c r="H367" s="8">
        <v>2</v>
      </c>
      <c r="I367" s="18">
        <v>100.83</v>
      </c>
      <c r="J367" s="18">
        <v>67.22</v>
      </c>
      <c r="K367" s="18">
        <v>69.22</v>
      </c>
      <c r="L367" s="19">
        <f t="shared" si="17"/>
        <v>41.532</v>
      </c>
      <c r="M367" s="19">
        <v>47.8</v>
      </c>
      <c r="N367" s="19">
        <f t="shared" si="18"/>
        <v>19.12</v>
      </c>
      <c r="O367" s="19">
        <f t="shared" si="19"/>
        <v>60.652</v>
      </c>
      <c r="P367" s="9">
        <f>SUMPRODUCT(--($D$3:$D$425=D367),--($O$3:$O$425&gt;O367))+1</f>
        <v>8</v>
      </c>
      <c r="Q367" s="24"/>
    </row>
    <row r="368" customHeight="1" spans="1:17">
      <c r="A368" s="8">
        <v>366</v>
      </c>
      <c r="B368" s="9" t="s">
        <v>833</v>
      </c>
      <c r="C368" s="9" t="s">
        <v>19</v>
      </c>
      <c r="D368" s="9" t="s">
        <v>817</v>
      </c>
      <c r="E368" s="9" t="s">
        <v>834</v>
      </c>
      <c r="F368" s="8" t="s">
        <v>26</v>
      </c>
      <c r="G368" s="9" t="s">
        <v>27</v>
      </c>
      <c r="H368" s="8">
        <v>2</v>
      </c>
      <c r="I368" s="18">
        <v>95.42</v>
      </c>
      <c r="J368" s="18">
        <v>63.6133333333333</v>
      </c>
      <c r="K368" s="18">
        <v>65.6133333333333</v>
      </c>
      <c r="L368" s="19">
        <f t="shared" si="17"/>
        <v>39.368</v>
      </c>
      <c r="M368" s="42">
        <v>52.4</v>
      </c>
      <c r="N368" s="19">
        <f t="shared" si="18"/>
        <v>20.96</v>
      </c>
      <c r="O368" s="19">
        <f t="shared" si="19"/>
        <v>60.328</v>
      </c>
      <c r="P368" s="9">
        <f>SUMPRODUCT(--($D$3:$D$425=D368),--($O$3:$O$425&gt;O368))+1</f>
        <v>9</v>
      </c>
      <c r="Q368" s="24"/>
    </row>
    <row r="369" customHeight="1" spans="1:17">
      <c r="A369" s="8">
        <v>367</v>
      </c>
      <c r="B369" s="9" t="s">
        <v>835</v>
      </c>
      <c r="C369" s="9" t="s">
        <v>36</v>
      </c>
      <c r="D369" s="9" t="s">
        <v>817</v>
      </c>
      <c r="E369" s="9" t="s">
        <v>836</v>
      </c>
      <c r="F369" s="8" t="s">
        <v>26</v>
      </c>
      <c r="G369" s="9" t="s">
        <v>27</v>
      </c>
      <c r="H369" s="8">
        <v>2</v>
      </c>
      <c r="I369" s="18">
        <v>98.2</v>
      </c>
      <c r="J369" s="18">
        <v>65.4666666666667</v>
      </c>
      <c r="K369" s="18">
        <v>67.4666666666667</v>
      </c>
      <c r="L369" s="19">
        <f t="shared" si="17"/>
        <v>40.48</v>
      </c>
      <c r="M369" s="19">
        <v>40.88</v>
      </c>
      <c r="N369" s="19">
        <f t="shared" si="18"/>
        <v>16.352</v>
      </c>
      <c r="O369" s="19">
        <f t="shared" si="19"/>
        <v>56.832</v>
      </c>
      <c r="P369" s="9">
        <f>SUMPRODUCT(--($D$3:$D$425=D369),--($O$3:$O$425&gt;O369))+1</f>
        <v>10</v>
      </c>
      <c r="Q369" s="24"/>
    </row>
    <row r="370" customHeight="1" spans="1:17">
      <c r="A370" s="8">
        <v>368</v>
      </c>
      <c r="B370" s="9" t="s">
        <v>837</v>
      </c>
      <c r="C370" s="9" t="s">
        <v>36</v>
      </c>
      <c r="D370" s="9" t="s">
        <v>817</v>
      </c>
      <c r="E370" s="9" t="s">
        <v>838</v>
      </c>
      <c r="F370" s="8" t="s">
        <v>26</v>
      </c>
      <c r="G370" s="9" t="s">
        <v>27</v>
      </c>
      <c r="H370" s="8">
        <v>2</v>
      </c>
      <c r="I370" s="18">
        <v>96.52</v>
      </c>
      <c r="J370" s="18">
        <v>64.3466666666667</v>
      </c>
      <c r="K370" s="18">
        <v>66.3466666666667</v>
      </c>
      <c r="L370" s="19">
        <f t="shared" si="17"/>
        <v>39.808</v>
      </c>
      <c r="M370" s="42">
        <v>41.4</v>
      </c>
      <c r="N370" s="19">
        <f t="shared" si="18"/>
        <v>16.56</v>
      </c>
      <c r="O370" s="19">
        <f t="shared" si="19"/>
        <v>56.368</v>
      </c>
      <c r="P370" s="9">
        <f>SUMPRODUCT(--($D$3:$D$425=D370),--($O$3:$O$425&gt;O370))+1</f>
        <v>11</v>
      </c>
      <c r="Q370" s="24"/>
    </row>
    <row r="371" customHeight="1" spans="1:17">
      <c r="A371" s="8">
        <v>369</v>
      </c>
      <c r="B371" s="9" t="s">
        <v>839</v>
      </c>
      <c r="C371" s="9" t="s">
        <v>36</v>
      </c>
      <c r="D371" s="9" t="s">
        <v>817</v>
      </c>
      <c r="E371" s="9" t="s">
        <v>840</v>
      </c>
      <c r="F371" s="8" t="s">
        <v>26</v>
      </c>
      <c r="G371" s="9" t="s">
        <v>27</v>
      </c>
      <c r="H371" s="8">
        <v>2</v>
      </c>
      <c r="I371" s="18">
        <v>107.06</v>
      </c>
      <c r="J371" s="18">
        <v>71.3733333333333</v>
      </c>
      <c r="K371" s="18">
        <v>73.3733333333333</v>
      </c>
      <c r="L371" s="19">
        <f t="shared" si="17"/>
        <v>44.024</v>
      </c>
      <c r="M371" s="19">
        <v>0</v>
      </c>
      <c r="N371" s="19">
        <f t="shared" si="18"/>
        <v>0</v>
      </c>
      <c r="O371" s="19">
        <f t="shared" si="19"/>
        <v>44.024</v>
      </c>
      <c r="P371" s="9">
        <f>SUMPRODUCT(--($D$3:$D$425=D371),--($O$3:$O$425&gt;O371))+1</f>
        <v>12</v>
      </c>
      <c r="Q371" s="24" t="s">
        <v>149</v>
      </c>
    </row>
    <row r="372" customHeight="1" spans="1:17">
      <c r="A372" s="8">
        <v>370</v>
      </c>
      <c r="B372" s="9" t="s">
        <v>841</v>
      </c>
      <c r="C372" s="9" t="s">
        <v>36</v>
      </c>
      <c r="D372" s="9" t="s">
        <v>817</v>
      </c>
      <c r="E372" s="9" t="s">
        <v>842</v>
      </c>
      <c r="F372" s="8" t="s">
        <v>22</v>
      </c>
      <c r="G372" s="9" t="s">
        <v>23</v>
      </c>
      <c r="H372" s="8">
        <v>0</v>
      </c>
      <c r="I372" s="18">
        <v>103.25</v>
      </c>
      <c r="J372" s="18">
        <v>68.8333333333333</v>
      </c>
      <c r="K372" s="18">
        <v>68.8333333333333</v>
      </c>
      <c r="L372" s="19">
        <f t="shared" si="17"/>
        <v>41.3</v>
      </c>
      <c r="M372" s="19">
        <v>0</v>
      </c>
      <c r="N372" s="19">
        <f t="shared" si="18"/>
        <v>0</v>
      </c>
      <c r="O372" s="19">
        <f t="shared" si="19"/>
        <v>41.3</v>
      </c>
      <c r="P372" s="9">
        <f>SUMPRODUCT(--($D$3:$D$425=D372),--($O$3:$O$425&gt;O372))+1</f>
        <v>13</v>
      </c>
      <c r="Q372" s="24" t="s">
        <v>149</v>
      </c>
    </row>
    <row r="373" customHeight="1" spans="1:17">
      <c r="A373" s="8">
        <v>371</v>
      </c>
      <c r="B373" s="9" t="s">
        <v>843</v>
      </c>
      <c r="C373" s="9" t="s">
        <v>19</v>
      </c>
      <c r="D373" s="9" t="s">
        <v>817</v>
      </c>
      <c r="E373" s="9" t="s">
        <v>844</v>
      </c>
      <c r="F373" s="8" t="s">
        <v>26</v>
      </c>
      <c r="G373" s="9" t="s">
        <v>27</v>
      </c>
      <c r="H373" s="8">
        <v>2</v>
      </c>
      <c r="I373" s="18">
        <v>100.01</v>
      </c>
      <c r="J373" s="18">
        <v>66.6733333333333</v>
      </c>
      <c r="K373" s="18">
        <v>68.6733333333333</v>
      </c>
      <c r="L373" s="19">
        <f t="shared" si="17"/>
        <v>41.204</v>
      </c>
      <c r="M373" s="19">
        <v>0</v>
      </c>
      <c r="N373" s="19">
        <f t="shared" si="18"/>
        <v>0</v>
      </c>
      <c r="O373" s="19">
        <f t="shared" si="19"/>
        <v>41.204</v>
      </c>
      <c r="P373" s="9">
        <f>SUMPRODUCT(--($D$3:$D$425=D373),--($O$3:$O$425&gt;O373))+1</f>
        <v>14</v>
      </c>
      <c r="Q373" s="24" t="s">
        <v>149</v>
      </c>
    </row>
    <row r="374" customHeight="1" spans="1:17">
      <c r="A374" s="8">
        <v>372</v>
      </c>
      <c r="B374" s="9" t="s">
        <v>845</v>
      </c>
      <c r="C374" s="9" t="s">
        <v>19</v>
      </c>
      <c r="D374" s="9" t="s">
        <v>817</v>
      </c>
      <c r="E374" s="9" t="s">
        <v>846</v>
      </c>
      <c r="F374" s="8" t="s">
        <v>22</v>
      </c>
      <c r="G374" s="9" t="s">
        <v>23</v>
      </c>
      <c r="H374" s="8">
        <v>0</v>
      </c>
      <c r="I374" s="18">
        <v>99.76</v>
      </c>
      <c r="J374" s="18">
        <v>66.5066666666667</v>
      </c>
      <c r="K374" s="18">
        <v>66.5066666666667</v>
      </c>
      <c r="L374" s="19">
        <f t="shared" si="17"/>
        <v>39.904</v>
      </c>
      <c r="M374" s="42">
        <v>0</v>
      </c>
      <c r="N374" s="19">
        <f t="shared" si="18"/>
        <v>0</v>
      </c>
      <c r="O374" s="19">
        <f t="shared" si="19"/>
        <v>39.904</v>
      </c>
      <c r="P374" s="9">
        <f>SUMPRODUCT(--($D$3:$D$425=D374),--($O$3:$O$425&gt;O374))+1</f>
        <v>15</v>
      </c>
      <c r="Q374" s="24" t="s">
        <v>149</v>
      </c>
    </row>
    <row r="375" customHeight="1" spans="1:17">
      <c r="A375" s="8">
        <v>373</v>
      </c>
      <c r="B375" s="9" t="s">
        <v>847</v>
      </c>
      <c r="C375" s="9" t="s">
        <v>19</v>
      </c>
      <c r="D375" s="9" t="s">
        <v>848</v>
      </c>
      <c r="E375" s="9" t="s">
        <v>849</v>
      </c>
      <c r="F375" s="8" t="s">
        <v>22</v>
      </c>
      <c r="G375" s="9" t="s">
        <v>23</v>
      </c>
      <c r="H375" s="8">
        <v>0</v>
      </c>
      <c r="I375" s="18">
        <v>108.66</v>
      </c>
      <c r="J375" s="18">
        <v>72.44</v>
      </c>
      <c r="K375" s="18">
        <v>72.44</v>
      </c>
      <c r="L375" s="19">
        <f t="shared" si="17"/>
        <v>43.464</v>
      </c>
      <c r="M375" s="19">
        <v>80</v>
      </c>
      <c r="N375" s="19">
        <f t="shared" si="18"/>
        <v>32</v>
      </c>
      <c r="O375" s="19">
        <f t="shared" si="19"/>
        <v>75.464</v>
      </c>
      <c r="P375" s="9">
        <f>SUMPRODUCT(--($D$3:$D$425=D375),--($O$3:$O$425&gt;O375))+1</f>
        <v>1</v>
      </c>
      <c r="Q375" s="24"/>
    </row>
    <row r="376" customHeight="1" spans="1:17">
      <c r="A376" s="8">
        <v>374</v>
      </c>
      <c r="B376" s="9" t="s">
        <v>850</v>
      </c>
      <c r="C376" s="9" t="s">
        <v>19</v>
      </c>
      <c r="D376" s="9" t="s">
        <v>848</v>
      </c>
      <c r="E376" s="9" t="s">
        <v>851</v>
      </c>
      <c r="F376" s="8" t="s">
        <v>22</v>
      </c>
      <c r="G376" s="9" t="s">
        <v>23</v>
      </c>
      <c r="H376" s="8">
        <v>0</v>
      </c>
      <c r="I376" s="18">
        <v>107.32</v>
      </c>
      <c r="J376" s="18">
        <v>71.5466666666667</v>
      </c>
      <c r="K376" s="18">
        <v>71.5466666666667</v>
      </c>
      <c r="L376" s="19">
        <f t="shared" si="17"/>
        <v>42.928</v>
      </c>
      <c r="M376" s="19">
        <v>80.2</v>
      </c>
      <c r="N376" s="19">
        <f t="shared" si="18"/>
        <v>32.08</v>
      </c>
      <c r="O376" s="19">
        <f t="shared" si="19"/>
        <v>75.008</v>
      </c>
      <c r="P376" s="9">
        <f>SUMPRODUCT(--($D$3:$D$425=D376),--($O$3:$O$425&gt;O376))+1</f>
        <v>2</v>
      </c>
      <c r="Q376" s="24"/>
    </row>
    <row r="377" customHeight="1" spans="1:17">
      <c r="A377" s="8">
        <v>375</v>
      </c>
      <c r="B377" s="9" t="s">
        <v>852</v>
      </c>
      <c r="C377" s="9" t="s">
        <v>19</v>
      </c>
      <c r="D377" s="9" t="s">
        <v>848</v>
      </c>
      <c r="E377" s="9" t="s">
        <v>853</v>
      </c>
      <c r="F377" s="8" t="s">
        <v>22</v>
      </c>
      <c r="G377" s="9" t="s">
        <v>23</v>
      </c>
      <c r="H377" s="8">
        <v>0</v>
      </c>
      <c r="I377" s="18">
        <v>109.06</v>
      </c>
      <c r="J377" s="18">
        <v>72.7066666666667</v>
      </c>
      <c r="K377" s="18">
        <v>72.7066666666667</v>
      </c>
      <c r="L377" s="19">
        <f t="shared" si="17"/>
        <v>43.624</v>
      </c>
      <c r="M377" s="19">
        <v>75</v>
      </c>
      <c r="N377" s="19">
        <f t="shared" si="18"/>
        <v>30</v>
      </c>
      <c r="O377" s="19">
        <f t="shared" si="19"/>
        <v>73.624</v>
      </c>
      <c r="P377" s="9">
        <f>SUMPRODUCT(--($D$3:$D$425=D377),--($O$3:$O$425&gt;O377))+1</f>
        <v>3</v>
      </c>
      <c r="Q377" s="24"/>
    </row>
    <row r="378" customHeight="1" spans="1:17">
      <c r="A378" s="8">
        <v>376</v>
      </c>
      <c r="B378" s="9" t="s">
        <v>854</v>
      </c>
      <c r="C378" s="9" t="s">
        <v>36</v>
      </c>
      <c r="D378" s="9" t="s">
        <v>855</v>
      </c>
      <c r="E378" s="9" t="s">
        <v>856</v>
      </c>
      <c r="F378" s="8" t="s">
        <v>26</v>
      </c>
      <c r="G378" s="9" t="s">
        <v>27</v>
      </c>
      <c r="H378" s="8">
        <v>2</v>
      </c>
      <c r="I378" s="18">
        <v>108.07</v>
      </c>
      <c r="J378" s="18">
        <v>72.0466666666667</v>
      </c>
      <c r="K378" s="18">
        <v>74.0466666666667</v>
      </c>
      <c r="L378" s="19">
        <f t="shared" si="17"/>
        <v>44.428</v>
      </c>
      <c r="M378" s="19">
        <v>78.6</v>
      </c>
      <c r="N378" s="19">
        <f t="shared" si="18"/>
        <v>31.44</v>
      </c>
      <c r="O378" s="19">
        <f t="shared" si="19"/>
        <v>75.868</v>
      </c>
      <c r="P378" s="9">
        <f>SUMPRODUCT(--($D$3:$D$425=D378),--($O$3:$O$425&gt;O378))+1</f>
        <v>1</v>
      </c>
      <c r="Q378" s="24"/>
    </row>
    <row r="379" customHeight="1" spans="1:17">
      <c r="A379" s="8">
        <v>377</v>
      </c>
      <c r="B379" s="9" t="s">
        <v>857</v>
      </c>
      <c r="C379" s="9" t="s">
        <v>19</v>
      </c>
      <c r="D379" s="9" t="s">
        <v>855</v>
      </c>
      <c r="E379" s="9" t="s">
        <v>858</v>
      </c>
      <c r="F379" s="8" t="s">
        <v>26</v>
      </c>
      <c r="G379" s="9" t="s">
        <v>27</v>
      </c>
      <c r="H379" s="8">
        <v>2</v>
      </c>
      <c r="I379" s="18">
        <v>108.51</v>
      </c>
      <c r="J379" s="18">
        <v>72.34</v>
      </c>
      <c r="K379" s="18">
        <v>74.34</v>
      </c>
      <c r="L379" s="19">
        <f t="shared" si="17"/>
        <v>44.604</v>
      </c>
      <c r="M379" s="19">
        <v>76.4</v>
      </c>
      <c r="N379" s="19">
        <f t="shared" si="18"/>
        <v>30.56</v>
      </c>
      <c r="O379" s="19">
        <f t="shared" si="19"/>
        <v>75.164</v>
      </c>
      <c r="P379" s="9">
        <f>SUMPRODUCT(--($D$3:$D$425=D379),--($O$3:$O$425&gt;O379))+1</f>
        <v>2</v>
      </c>
      <c r="Q379" s="24"/>
    </row>
    <row r="380" customHeight="1" spans="1:17">
      <c r="A380" s="8">
        <v>378</v>
      </c>
      <c r="B380" s="9" t="s">
        <v>859</v>
      </c>
      <c r="C380" s="9" t="s">
        <v>36</v>
      </c>
      <c r="D380" s="9" t="s">
        <v>855</v>
      </c>
      <c r="E380" s="9" t="s">
        <v>860</v>
      </c>
      <c r="F380" s="8" t="s">
        <v>22</v>
      </c>
      <c r="G380" s="9" t="s">
        <v>23</v>
      </c>
      <c r="H380" s="8">
        <v>0</v>
      </c>
      <c r="I380" s="18">
        <v>107.14</v>
      </c>
      <c r="J380" s="18">
        <v>71.4266666666667</v>
      </c>
      <c r="K380" s="18">
        <v>71.4266666666667</v>
      </c>
      <c r="L380" s="19">
        <f t="shared" si="17"/>
        <v>42.856</v>
      </c>
      <c r="M380" s="19">
        <v>79.6</v>
      </c>
      <c r="N380" s="19">
        <f t="shared" si="18"/>
        <v>31.84</v>
      </c>
      <c r="O380" s="19">
        <f t="shared" si="19"/>
        <v>74.696</v>
      </c>
      <c r="P380" s="9">
        <f>SUMPRODUCT(--($D$3:$D$425=D380),--($O$3:$O$425&gt;O380))+1</f>
        <v>3</v>
      </c>
      <c r="Q380" s="24"/>
    </row>
    <row r="381" customHeight="1" spans="1:17">
      <c r="A381" s="8">
        <v>379</v>
      </c>
      <c r="B381" s="9" t="s">
        <v>861</v>
      </c>
      <c r="C381" s="9" t="s">
        <v>19</v>
      </c>
      <c r="D381" s="9" t="s">
        <v>855</v>
      </c>
      <c r="E381" s="9" t="s">
        <v>862</v>
      </c>
      <c r="F381" s="8" t="s">
        <v>22</v>
      </c>
      <c r="G381" s="9" t="s">
        <v>23</v>
      </c>
      <c r="H381" s="8">
        <v>0</v>
      </c>
      <c r="I381" s="18">
        <v>107.58</v>
      </c>
      <c r="J381" s="18">
        <v>71.72</v>
      </c>
      <c r="K381" s="18">
        <v>71.72</v>
      </c>
      <c r="L381" s="19">
        <f t="shared" si="17"/>
        <v>43.032</v>
      </c>
      <c r="M381" s="19">
        <v>77.2</v>
      </c>
      <c r="N381" s="19">
        <f t="shared" si="18"/>
        <v>30.88</v>
      </c>
      <c r="O381" s="19">
        <f t="shared" si="19"/>
        <v>73.912</v>
      </c>
      <c r="P381" s="9">
        <f>SUMPRODUCT(--($D$3:$D$425=D381),--($O$3:$O$425&gt;O381))+1</f>
        <v>4</v>
      </c>
      <c r="Q381" s="24"/>
    </row>
    <row r="382" customHeight="1" spans="1:17">
      <c r="A382" s="8">
        <v>380</v>
      </c>
      <c r="B382" s="9" t="s">
        <v>863</v>
      </c>
      <c r="C382" s="9" t="s">
        <v>19</v>
      </c>
      <c r="D382" s="9" t="s">
        <v>855</v>
      </c>
      <c r="E382" s="9" t="s">
        <v>864</v>
      </c>
      <c r="F382" s="8" t="s">
        <v>22</v>
      </c>
      <c r="G382" s="9" t="s">
        <v>23</v>
      </c>
      <c r="H382" s="8">
        <v>0</v>
      </c>
      <c r="I382" s="18">
        <v>110.68</v>
      </c>
      <c r="J382" s="18">
        <v>73.7866666666667</v>
      </c>
      <c r="K382" s="18">
        <v>73.7866666666667</v>
      </c>
      <c r="L382" s="19">
        <f t="shared" si="17"/>
        <v>44.272</v>
      </c>
      <c r="M382" s="19">
        <v>70.4</v>
      </c>
      <c r="N382" s="19">
        <f t="shared" si="18"/>
        <v>28.16</v>
      </c>
      <c r="O382" s="19">
        <f t="shared" si="19"/>
        <v>72.432</v>
      </c>
      <c r="P382" s="9">
        <f>SUMPRODUCT(--($D$3:$D$425=D382),--($O$3:$O$425&gt;O382))+1</f>
        <v>5</v>
      </c>
      <c r="Q382" s="24"/>
    </row>
    <row r="383" customHeight="1" spans="1:17">
      <c r="A383" s="8">
        <v>381</v>
      </c>
      <c r="B383" s="9" t="s">
        <v>865</v>
      </c>
      <c r="C383" s="9" t="s">
        <v>19</v>
      </c>
      <c r="D383" s="9" t="s">
        <v>855</v>
      </c>
      <c r="E383" s="9" t="s">
        <v>866</v>
      </c>
      <c r="F383" s="8" t="s">
        <v>22</v>
      </c>
      <c r="G383" s="9" t="s">
        <v>23</v>
      </c>
      <c r="H383" s="8">
        <v>0</v>
      </c>
      <c r="I383" s="18">
        <v>107.06</v>
      </c>
      <c r="J383" s="18">
        <v>71.3733333333333</v>
      </c>
      <c r="K383" s="18">
        <v>71.3733333333333</v>
      </c>
      <c r="L383" s="19">
        <f t="shared" si="17"/>
        <v>42.824</v>
      </c>
      <c r="M383" s="19">
        <v>0</v>
      </c>
      <c r="N383" s="19">
        <f t="shared" si="18"/>
        <v>0</v>
      </c>
      <c r="O383" s="19">
        <f t="shared" si="19"/>
        <v>42.824</v>
      </c>
      <c r="P383" s="9">
        <f>SUMPRODUCT(--($D$3:$D$425=D383),--($O$3:$O$425&gt;O383))+1</f>
        <v>6</v>
      </c>
      <c r="Q383" s="24" t="s">
        <v>149</v>
      </c>
    </row>
    <row r="384" customHeight="1" spans="1:17">
      <c r="A384" s="8">
        <v>382</v>
      </c>
      <c r="B384" s="9" t="s">
        <v>867</v>
      </c>
      <c r="C384" s="9" t="s">
        <v>19</v>
      </c>
      <c r="D384" s="9" t="s">
        <v>868</v>
      </c>
      <c r="E384" s="9" t="s">
        <v>869</v>
      </c>
      <c r="F384" s="8" t="s">
        <v>22</v>
      </c>
      <c r="G384" s="9" t="s">
        <v>23</v>
      </c>
      <c r="H384" s="8">
        <v>0</v>
      </c>
      <c r="I384" s="18">
        <v>107.71</v>
      </c>
      <c r="J384" s="18">
        <v>71.8066666666667</v>
      </c>
      <c r="K384" s="18">
        <v>71.8066666666667</v>
      </c>
      <c r="L384" s="19">
        <f t="shared" si="17"/>
        <v>43.084</v>
      </c>
      <c r="M384" s="19">
        <v>73.4</v>
      </c>
      <c r="N384" s="19">
        <f t="shared" si="18"/>
        <v>29.36</v>
      </c>
      <c r="O384" s="19">
        <f t="shared" si="19"/>
        <v>72.444</v>
      </c>
      <c r="P384" s="9">
        <f>SUMPRODUCT(--($D$3:$D$425=D384),--($O$3:$O$425&gt;O384))+1</f>
        <v>1</v>
      </c>
      <c r="Q384" s="24"/>
    </row>
    <row r="385" customHeight="1" spans="1:17">
      <c r="A385" s="8">
        <v>383</v>
      </c>
      <c r="B385" s="9" t="s">
        <v>870</v>
      </c>
      <c r="C385" s="9" t="s">
        <v>36</v>
      </c>
      <c r="D385" s="9" t="s">
        <v>868</v>
      </c>
      <c r="E385" s="9" t="s">
        <v>871</v>
      </c>
      <c r="F385" s="8" t="s">
        <v>26</v>
      </c>
      <c r="G385" s="9" t="s">
        <v>27</v>
      </c>
      <c r="H385" s="8">
        <v>2</v>
      </c>
      <c r="I385" s="18">
        <v>109.42</v>
      </c>
      <c r="J385" s="18">
        <v>72.9466666666667</v>
      </c>
      <c r="K385" s="18">
        <v>74.9466666666667</v>
      </c>
      <c r="L385" s="19">
        <f t="shared" si="17"/>
        <v>44.968</v>
      </c>
      <c r="M385" s="19">
        <v>67.2</v>
      </c>
      <c r="N385" s="19">
        <f t="shared" si="18"/>
        <v>26.88</v>
      </c>
      <c r="O385" s="19">
        <f t="shared" si="19"/>
        <v>71.848</v>
      </c>
      <c r="P385" s="9">
        <f>SUMPRODUCT(--($D$3:$D$425=D385),--($O$3:$O$425&gt;O385))+1</f>
        <v>2</v>
      </c>
      <c r="Q385" s="24"/>
    </row>
    <row r="386" customHeight="1" spans="1:17">
      <c r="A386" s="8">
        <v>384</v>
      </c>
      <c r="B386" s="9" t="s">
        <v>872</v>
      </c>
      <c r="C386" s="9" t="s">
        <v>19</v>
      </c>
      <c r="D386" s="9" t="s">
        <v>868</v>
      </c>
      <c r="E386" s="9" t="s">
        <v>873</v>
      </c>
      <c r="F386" s="8" t="s">
        <v>22</v>
      </c>
      <c r="G386" s="9" t="s">
        <v>23</v>
      </c>
      <c r="H386" s="8">
        <v>0</v>
      </c>
      <c r="I386" s="18">
        <v>106.3</v>
      </c>
      <c r="J386" s="18">
        <v>70.8666666666667</v>
      </c>
      <c r="K386" s="18">
        <v>70.8666666666667</v>
      </c>
      <c r="L386" s="19">
        <f t="shared" si="17"/>
        <v>42.52</v>
      </c>
      <c r="M386" s="19">
        <v>71</v>
      </c>
      <c r="N386" s="19">
        <f t="shared" si="18"/>
        <v>28.4</v>
      </c>
      <c r="O386" s="19">
        <f t="shared" si="19"/>
        <v>70.92</v>
      </c>
      <c r="P386" s="9">
        <f>SUMPRODUCT(--($D$3:$D$425=D386),--($O$3:$O$425&gt;O386))+1</f>
        <v>3</v>
      </c>
      <c r="Q386" s="24"/>
    </row>
    <row r="387" customHeight="1" spans="1:17">
      <c r="A387" s="8">
        <v>385</v>
      </c>
      <c r="B387" s="9" t="s">
        <v>874</v>
      </c>
      <c r="C387" s="9" t="s">
        <v>36</v>
      </c>
      <c r="D387" s="9" t="s">
        <v>875</v>
      </c>
      <c r="E387" s="9" t="s">
        <v>876</v>
      </c>
      <c r="F387" s="8" t="s">
        <v>22</v>
      </c>
      <c r="G387" s="9" t="s">
        <v>23</v>
      </c>
      <c r="H387" s="8">
        <v>0</v>
      </c>
      <c r="I387" s="18">
        <v>110.23</v>
      </c>
      <c r="J387" s="18">
        <v>73.4866666666667</v>
      </c>
      <c r="K387" s="18">
        <v>73.4866666666667</v>
      </c>
      <c r="L387" s="19">
        <f t="shared" ref="L387:L425" si="20">K387*0.6</f>
        <v>44.092</v>
      </c>
      <c r="M387" s="19">
        <v>86.4</v>
      </c>
      <c r="N387" s="19">
        <f t="shared" ref="N387:N425" si="21">M387*0.4</f>
        <v>34.56</v>
      </c>
      <c r="O387" s="19">
        <f t="shared" ref="O387:O425" si="22">L387+N387</f>
        <v>78.652</v>
      </c>
      <c r="P387" s="9">
        <f>SUMPRODUCT(--($D$3:$D$425=D387),--($O$3:$O$425&gt;O387))+1</f>
        <v>1</v>
      </c>
      <c r="Q387" s="24"/>
    </row>
    <row r="388" customHeight="1" spans="1:17">
      <c r="A388" s="8">
        <v>386</v>
      </c>
      <c r="B388" s="9" t="s">
        <v>877</v>
      </c>
      <c r="C388" s="9" t="s">
        <v>19</v>
      </c>
      <c r="D388" s="9" t="s">
        <v>875</v>
      </c>
      <c r="E388" s="9" t="s">
        <v>878</v>
      </c>
      <c r="F388" s="8" t="s">
        <v>22</v>
      </c>
      <c r="G388" s="9" t="s">
        <v>23</v>
      </c>
      <c r="H388" s="8">
        <v>0</v>
      </c>
      <c r="I388" s="18">
        <v>108.68</v>
      </c>
      <c r="J388" s="18">
        <v>72.4533333333333</v>
      </c>
      <c r="K388" s="18">
        <v>72.4533333333333</v>
      </c>
      <c r="L388" s="19">
        <f t="shared" si="20"/>
        <v>43.472</v>
      </c>
      <c r="M388" s="19">
        <v>69.2</v>
      </c>
      <c r="N388" s="19">
        <f t="shared" si="21"/>
        <v>27.68</v>
      </c>
      <c r="O388" s="19">
        <f t="shared" si="22"/>
        <v>71.152</v>
      </c>
      <c r="P388" s="9">
        <f>SUMPRODUCT(--($D$3:$D$425=D388),--($O$3:$O$425&gt;O388))+1</f>
        <v>2</v>
      </c>
      <c r="Q388" s="24"/>
    </row>
    <row r="389" customHeight="1" spans="1:17">
      <c r="A389" s="8">
        <v>387</v>
      </c>
      <c r="B389" s="9" t="s">
        <v>879</v>
      </c>
      <c r="C389" s="9" t="s">
        <v>19</v>
      </c>
      <c r="D389" s="9" t="s">
        <v>875</v>
      </c>
      <c r="E389" s="9" t="s">
        <v>880</v>
      </c>
      <c r="F389" s="8" t="s">
        <v>22</v>
      </c>
      <c r="G389" s="9" t="s">
        <v>23</v>
      </c>
      <c r="H389" s="8">
        <v>0</v>
      </c>
      <c r="I389" s="18">
        <v>108.85</v>
      </c>
      <c r="J389" s="18">
        <v>72.5666666666667</v>
      </c>
      <c r="K389" s="18">
        <v>72.5666666666667</v>
      </c>
      <c r="L389" s="19">
        <f t="shared" si="20"/>
        <v>43.54</v>
      </c>
      <c r="M389" s="19">
        <v>57.8</v>
      </c>
      <c r="N389" s="19">
        <f t="shared" si="21"/>
        <v>23.12</v>
      </c>
      <c r="O389" s="19">
        <f t="shared" si="22"/>
        <v>66.66</v>
      </c>
      <c r="P389" s="9">
        <f>SUMPRODUCT(--($D$3:$D$425=D389),--($O$3:$O$425&gt;O389))+1</f>
        <v>3</v>
      </c>
      <c r="Q389" s="24"/>
    </row>
    <row r="390" customHeight="1" spans="1:17">
      <c r="A390" s="8">
        <v>388</v>
      </c>
      <c r="B390" s="9" t="s">
        <v>881</v>
      </c>
      <c r="C390" s="9" t="s">
        <v>19</v>
      </c>
      <c r="D390" s="9" t="s">
        <v>882</v>
      </c>
      <c r="E390" s="8" t="s">
        <v>883</v>
      </c>
      <c r="F390" s="8" t="s">
        <v>22</v>
      </c>
      <c r="G390" s="9" t="s">
        <v>23</v>
      </c>
      <c r="H390" s="8">
        <v>0</v>
      </c>
      <c r="I390" s="18">
        <v>110.51</v>
      </c>
      <c r="J390" s="18">
        <v>73.6733333333333</v>
      </c>
      <c r="K390" s="18">
        <v>73.6733333333333</v>
      </c>
      <c r="L390" s="19">
        <f t="shared" si="20"/>
        <v>44.204</v>
      </c>
      <c r="M390" s="19">
        <v>83.6</v>
      </c>
      <c r="N390" s="19">
        <f t="shared" si="21"/>
        <v>33.44</v>
      </c>
      <c r="O390" s="19">
        <f t="shared" si="22"/>
        <v>77.644</v>
      </c>
      <c r="P390" s="9">
        <f>SUMPRODUCT(--($D$3:$D$425=D390),--($O$3:$O$425&gt;O390))+1</f>
        <v>1</v>
      </c>
      <c r="Q390" s="24"/>
    </row>
    <row r="391" customHeight="1" spans="1:17">
      <c r="A391" s="8">
        <v>389</v>
      </c>
      <c r="B391" s="9" t="s">
        <v>884</v>
      </c>
      <c r="C391" s="9" t="s">
        <v>19</v>
      </c>
      <c r="D391" s="9" t="s">
        <v>882</v>
      </c>
      <c r="E391" s="8" t="s">
        <v>885</v>
      </c>
      <c r="F391" s="8" t="s">
        <v>22</v>
      </c>
      <c r="G391" s="9" t="s">
        <v>23</v>
      </c>
      <c r="H391" s="8">
        <v>0</v>
      </c>
      <c r="I391" s="18">
        <v>108.15</v>
      </c>
      <c r="J391" s="18">
        <v>72.1</v>
      </c>
      <c r="K391" s="18">
        <v>72.1</v>
      </c>
      <c r="L391" s="19">
        <f t="shared" si="20"/>
        <v>43.26</v>
      </c>
      <c r="M391" s="19">
        <v>52.6</v>
      </c>
      <c r="N391" s="19">
        <f t="shared" si="21"/>
        <v>21.04</v>
      </c>
      <c r="O391" s="19">
        <f t="shared" si="22"/>
        <v>64.3</v>
      </c>
      <c r="P391" s="9">
        <f>SUMPRODUCT(--($D$3:$D$425=D391),--($O$3:$O$425&gt;O391))+1</f>
        <v>2</v>
      </c>
      <c r="Q391" s="24"/>
    </row>
    <row r="392" customHeight="1" spans="1:17">
      <c r="A392" s="8">
        <v>390</v>
      </c>
      <c r="B392" s="9" t="s">
        <v>886</v>
      </c>
      <c r="C392" s="9" t="s">
        <v>19</v>
      </c>
      <c r="D392" s="13" t="s">
        <v>882</v>
      </c>
      <c r="E392" s="53" t="s">
        <v>887</v>
      </c>
      <c r="F392" s="8" t="s">
        <v>22</v>
      </c>
      <c r="G392" s="9" t="s">
        <v>23</v>
      </c>
      <c r="H392" s="8">
        <v>0</v>
      </c>
      <c r="I392" s="18">
        <v>107.91</v>
      </c>
      <c r="J392" s="18">
        <v>71.94</v>
      </c>
      <c r="K392" s="18">
        <v>71.94</v>
      </c>
      <c r="L392" s="19">
        <f t="shared" si="20"/>
        <v>43.164</v>
      </c>
      <c r="M392" s="19">
        <v>0</v>
      </c>
      <c r="N392" s="19">
        <f t="shared" si="21"/>
        <v>0</v>
      </c>
      <c r="O392" s="19">
        <f t="shared" si="22"/>
        <v>43.164</v>
      </c>
      <c r="P392" s="9">
        <f>SUMPRODUCT(--($D$3:$D$425=D392),--($O$3:$O$425&gt;O392))+1</f>
        <v>3</v>
      </c>
      <c r="Q392" s="24" t="s">
        <v>149</v>
      </c>
    </row>
    <row r="393" customHeight="1" spans="1:17">
      <c r="A393" s="8">
        <v>391</v>
      </c>
      <c r="B393" s="9" t="s">
        <v>888</v>
      </c>
      <c r="C393" s="9" t="s">
        <v>19</v>
      </c>
      <c r="D393" s="9" t="s">
        <v>889</v>
      </c>
      <c r="E393" s="8" t="s">
        <v>890</v>
      </c>
      <c r="F393" s="8" t="s">
        <v>395</v>
      </c>
      <c r="G393" s="9" t="s">
        <v>23</v>
      </c>
      <c r="H393" s="8">
        <v>0</v>
      </c>
      <c r="I393" s="18">
        <v>102.73</v>
      </c>
      <c r="J393" s="18">
        <v>68.4866666666667</v>
      </c>
      <c r="K393" s="18">
        <v>68.4866666666667</v>
      </c>
      <c r="L393" s="19">
        <f t="shared" si="20"/>
        <v>41.092</v>
      </c>
      <c r="M393" s="19">
        <v>72.6</v>
      </c>
      <c r="N393" s="19">
        <f t="shared" si="21"/>
        <v>29.04</v>
      </c>
      <c r="O393" s="19">
        <f t="shared" si="22"/>
        <v>70.132</v>
      </c>
      <c r="P393" s="9">
        <f>SUMPRODUCT(--($D$3:$D$425=D393),--($O$3:$O$425&gt;O393))+1</f>
        <v>1</v>
      </c>
      <c r="Q393" s="24"/>
    </row>
    <row r="394" customHeight="1" spans="1:17">
      <c r="A394" s="8">
        <v>392</v>
      </c>
      <c r="B394" s="9" t="s">
        <v>891</v>
      </c>
      <c r="C394" s="9" t="s">
        <v>19</v>
      </c>
      <c r="D394" s="9" t="s">
        <v>889</v>
      </c>
      <c r="E394" s="8" t="s">
        <v>892</v>
      </c>
      <c r="F394" s="8" t="s">
        <v>26</v>
      </c>
      <c r="G394" s="9" t="s">
        <v>27</v>
      </c>
      <c r="H394" s="8">
        <v>2</v>
      </c>
      <c r="I394" s="18">
        <v>93.42</v>
      </c>
      <c r="J394" s="18">
        <v>62.28</v>
      </c>
      <c r="K394" s="18">
        <v>64.28</v>
      </c>
      <c r="L394" s="19">
        <f t="shared" si="20"/>
        <v>38.568</v>
      </c>
      <c r="M394" s="19">
        <v>71.4</v>
      </c>
      <c r="N394" s="19">
        <f t="shared" si="21"/>
        <v>28.56</v>
      </c>
      <c r="O394" s="19">
        <f t="shared" si="22"/>
        <v>67.128</v>
      </c>
      <c r="P394" s="9">
        <f>SUMPRODUCT(--($D$3:$D$425=D394),--($O$3:$O$425&gt;O394))+1</f>
        <v>2</v>
      </c>
      <c r="Q394" s="24"/>
    </row>
    <row r="395" customHeight="1" spans="1:17">
      <c r="A395" s="8">
        <v>393</v>
      </c>
      <c r="B395" s="9" t="s">
        <v>893</v>
      </c>
      <c r="C395" s="9" t="s">
        <v>19</v>
      </c>
      <c r="D395" s="13" t="s">
        <v>889</v>
      </c>
      <c r="E395" s="53" t="s">
        <v>894</v>
      </c>
      <c r="F395" s="8" t="s">
        <v>395</v>
      </c>
      <c r="G395" s="9" t="s">
        <v>23</v>
      </c>
      <c r="H395" s="8">
        <v>0</v>
      </c>
      <c r="I395" s="18">
        <v>92.16</v>
      </c>
      <c r="J395" s="18">
        <v>61.44</v>
      </c>
      <c r="K395" s="18">
        <v>61.44</v>
      </c>
      <c r="L395" s="19">
        <f t="shared" si="20"/>
        <v>36.864</v>
      </c>
      <c r="M395" s="19">
        <v>74.2</v>
      </c>
      <c r="N395" s="19">
        <f t="shared" si="21"/>
        <v>29.68</v>
      </c>
      <c r="O395" s="19">
        <f t="shared" si="22"/>
        <v>66.544</v>
      </c>
      <c r="P395" s="9">
        <f>SUMPRODUCT(--($D$3:$D$425=D395),--($O$3:$O$425&gt;O395))+1</f>
        <v>3</v>
      </c>
      <c r="Q395" s="24"/>
    </row>
    <row r="396" customHeight="1" spans="1:17">
      <c r="A396" s="8">
        <v>394</v>
      </c>
      <c r="B396" s="9" t="s">
        <v>895</v>
      </c>
      <c r="C396" s="9" t="s">
        <v>36</v>
      </c>
      <c r="D396" s="9" t="s">
        <v>896</v>
      </c>
      <c r="E396" s="8" t="s">
        <v>897</v>
      </c>
      <c r="F396" s="8" t="s">
        <v>22</v>
      </c>
      <c r="G396" s="9" t="s">
        <v>23</v>
      </c>
      <c r="H396" s="8">
        <v>0</v>
      </c>
      <c r="I396" s="18">
        <v>120.21</v>
      </c>
      <c r="J396" s="18">
        <v>80.14</v>
      </c>
      <c r="K396" s="18">
        <v>80.14</v>
      </c>
      <c r="L396" s="19">
        <f t="shared" si="20"/>
        <v>48.084</v>
      </c>
      <c r="M396" s="19">
        <v>63.8</v>
      </c>
      <c r="N396" s="19">
        <f t="shared" si="21"/>
        <v>25.52</v>
      </c>
      <c r="O396" s="19">
        <f t="shared" si="22"/>
        <v>73.604</v>
      </c>
      <c r="P396" s="9">
        <f>SUMPRODUCT(--($D$3:$D$425=D396),--($O$3:$O$425&gt;O396))+1</f>
        <v>1</v>
      </c>
      <c r="Q396" s="24"/>
    </row>
    <row r="397" customHeight="1" spans="1:17">
      <c r="A397" s="8">
        <v>395</v>
      </c>
      <c r="B397" s="9" t="s">
        <v>898</v>
      </c>
      <c r="C397" s="9" t="s">
        <v>19</v>
      </c>
      <c r="D397" s="9" t="s">
        <v>896</v>
      </c>
      <c r="E397" s="53" t="s">
        <v>899</v>
      </c>
      <c r="F397" s="8" t="s">
        <v>26</v>
      </c>
      <c r="G397" s="9" t="s">
        <v>27</v>
      </c>
      <c r="H397" s="8">
        <v>2</v>
      </c>
      <c r="I397" s="18">
        <v>97.27</v>
      </c>
      <c r="J397" s="18">
        <v>64.85</v>
      </c>
      <c r="K397" s="18">
        <v>66.85</v>
      </c>
      <c r="L397" s="19">
        <f t="shared" si="20"/>
        <v>40.11</v>
      </c>
      <c r="M397" s="19">
        <v>69.4</v>
      </c>
      <c r="N397" s="19">
        <f t="shared" si="21"/>
        <v>27.76</v>
      </c>
      <c r="O397" s="19">
        <f t="shared" si="22"/>
        <v>67.87</v>
      </c>
      <c r="P397" s="9">
        <f>SUMPRODUCT(--($D$3:$D$425=D397),--($O$3:$O$425&gt;O397))+1</f>
        <v>2</v>
      </c>
      <c r="Q397" s="24"/>
    </row>
    <row r="398" customHeight="1" spans="1:17">
      <c r="A398" s="8">
        <v>396</v>
      </c>
      <c r="B398" s="9" t="s">
        <v>900</v>
      </c>
      <c r="C398" s="9" t="s">
        <v>36</v>
      </c>
      <c r="D398" s="9" t="s">
        <v>896</v>
      </c>
      <c r="E398" s="8" t="s">
        <v>901</v>
      </c>
      <c r="F398" s="8" t="s">
        <v>22</v>
      </c>
      <c r="G398" s="9" t="s">
        <v>23</v>
      </c>
      <c r="H398" s="8">
        <v>0</v>
      </c>
      <c r="I398" s="18">
        <v>106.15</v>
      </c>
      <c r="J398" s="18">
        <v>70.7666666666667</v>
      </c>
      <c r="K398" s="18">
        <v>70.7666666666667</v>
      </c>
      <c r="L398" s="19">
        <f t="shared" si="20"/>
        <v>42.46</v>
      </c>
      <c r="M398" s="19">
        <v>63.2</v>
      </c>
      <c r="N398" s="19">
        <f t="shared" si="21"/>
        <v>25.28</v>
      </c>
      <c r="O398" s="19">
        <f t="shared" si="22"/>
        <v>67.74</v>
      </c>
      <c r="P398" s="9">
        <f>SUMPRODUCT(--($D$3:$D$425=D398),--($O$3:$O$425&gt;O398))+1</f>
        <v>3</v>
      </c>
      <c r="Q398" s="24"/>
    </row>
    <row r="399" customHeight="1" spans="1:17">
      <c r="A399" s="8">
        <v>397</v>
      </c>
      <c r="B399" s="9" t="s">
        <v>902</v>
      </c>
      <c r="C399" s="9" t="s">
        <v>19</v>
      </c>
      <c r="D399" s="9" t="s">
        <v>903</v>
      </c>
      <c r="E399" s="8" t="s">
        <v>904</v>
      </c>
      <c r="F399" s="8" t="s">
        <v>26</v>
      </c>
      <c r="G399" s="9" t="s">
        <v>27</v>
      </c>
      <c r="H399" s="8">
        <v>2</v>
      </c>
      <c r="I399" s="18">
        <v>116.06</v>
      </c>
      <c r="J399" s="18">
        <v>77.3733333333333</v>
      </c>
      <c r="K399" s="18">
        <v>79.3733333333333</v>
      </c>
      <c r="L399" s="19">
        <f t="shared" si="20"/>
        <v>47.624</v>
      </c>
      <c r="M399" s="19">
        <v>74.6</v>
      </c>
      <c r="N399" s="19">
        <f t="shared" si="21"/>
        <v>29.84</v>
      </c>
      <c r="O399" s="19">
        <f t="shared" si="22"/>
        <v>77.464</v>
      </c>
      <c r="P399" s="9">
        <f>SUMPRODUCT(--($D$3:$D$425=D399),--($O$3:$O$425&gt;O399))+1</f>
        <v>1</v>
      </c>
      <c r="Q399" s="24"/>
    </row>
    <row r="400" customHeight="1" spans="1:17">
      <c r="A400" s="8">
        <v>398</v>
      </c>
      <c r="B400" s="9" t="s">
        <v>905</v>
      </c>
      <c r="C400" s="9" t="s">
        <v>19</v>
      </c>
      <c r="D400" s="9" t="s">
        <v>903</v>
      </c>
      <c r="E400" s="8" t="s">
        <v>906</v>
      </c>
      <c r="F400" s="8" t="s">
        <v>22</v>
      </c>
      <c r="G400" s="9" t="s">
        <v>23</v>
      </c>
      <c r="H400" s="8">
        <v>0</v>
      </c>
      <c r="I400" s="18">
        <v>113.84</v>
      </c>
      <c r="J400" s="18">
        <v>75.8933333333333</v>
      </c>
      <c r="K400" s="18">
        <v>75.8933333333333</v>
      </c>
      <c r="L400" s="19">
        <f t="shared" si="20"/>
        <v>45.536</v>
      </c>
      <c r="M400" s="19">
        <v>3</v>
      </c>
      <c r="N400" s="19">
        <f t="shared" si="21"/>
        <v>1.2</v>
      </c>
      <c r="O400" s="19">
        <f t="shared" si="22"/>
        <v>46.736</v>
      </c>
      <c r="P400" s="9">
        <f>SUMPRODUCT(--($D$3:$D$425=D400),--($O$3:$O$425&gt;O400))+1</f>
        <v>2</v>
      </c>
      <c r="Q400" s="24"/>
    </row>
    <row r="401" customHeight="1" spans="1:17">
      <c r="A401" s="8">
        <v>399</v>
      </c>
      <c r="B401" s="9" t="s">
        <v>907</v>
      </c>
      <c r="C401" s="9" t="s">
        <v>19</v>
      </c>
      <c r="D401" s="9" t="s">
        <v>903</v>
      </c>
      <c r="E401" s="8" t="s">
        <v>908</v>
      </c>
      <c r="F401" s="8" t="s">
        <v>26</v>
      </c>
      <c r="G401" s="9" t="s">
        <v>27</v>
      </c>
      <c r="H401" s="8">
        <v>2</v>
      </c>
      <c r="I401" s="18">
        <v>109.93</v>
      </c>
      <c r="J401" s="18">
        <v>73.2866666666667</v>
      </c>
      <c r="K401" s="18">
        <v>75.2866666666667</v>
      </c>
      <c r="L401" s="19">
        <f t="shared" si="20"/>
        <v>45.172</v>
      </c>
      <c r="M401" s="19">
        <v>0</v>
      </c>
      <c r="N401" s="19">
        <f t="shared" si="21"/>
        <v>0</v>
      </c>
      <c r="O401" s="19">
        <f t="shared" si="22"/>
        <v>45.172</v>
      </c>
      <c r="P401" s="9">
        <f>SUMPRODUCT(--($D$3:$D$425=D401),--($O$3:$O$425&gt;O401))+1</f>
        <v>3</v>
      </c>
      <c r="Q401" s="24" t="s">
        <v>149</v>
      </c>
    </row>
    <row r="402" customHeight="1" spans="1:17">
      <c r="A402" s="8">
        <v>400</v>
      </c>
      <c r="B402" s="9" t="s">
        <v>909</v>
      </c>
      <c r="C402" s="9" t="s">
        <v>19</v>
      </c>
      <c r="D402" s="9" t="s">
        <v>910</v>
      </c>
      <c r="E402" s="8" t="s">
        <v>911</v>
      </c>
      <c r="F402" s="8" t="s">
        <v>22</v>
      </c>
      <c r="G402" s="9" t="s">
        <v>23</v>
      </c>
      <c r="H402" s="8">
        <v>0</v>
      </c>
      <c r="I402" s="18">
        <v>109.75</v>
      </c>
      <c r="J402" s="18">
        <v>73.1666666666667</v>
      </c>
      <c r="K402" s="18">
        <v>73.1666666666667</v>
      </c>
      <c r="L402" s="19">
        <f t="shared" si="20"/>
        <v>43.9</v>
      </c>
      <c r="M402" s="19">
        <v>70.4</v>
      </c>
      <c r="N402" s="19">
        <f t="shared" si="21"/>
        <v>28.16</v>
      </c>
      <c r="O402" s="19">
        <f t="shared" si="22"/>
        <v>72.06</v>
      </c>
      <c r="P402" s="9">
        <f>SUMPRODUCT(--($D$3:$D$425=D402),--($O$3:$O$425&gt;O402))+1</f>
        <v>1</v>
      </c>
      <c r="Q402" s="24"/>
    </row>
    <row r="403" customHeight="1" spans="1:17">
      <c r="A403" s="8">
        <v>401</v>
      </c>
      <c r="B403" s="9" t="s">
        <v>912</v>
      </c>
      <c r="C403" s="9" t="s">
        <v>36</v>
      </c>
      <c r="D403" s="9" t="s">
        <v>910</v>
      </c>
      <c r="E403" s="8" t="s">
        <v>913</v>
      </c>
      <c r="F403" s="8" t="s">
        <v>22</v>
      </c>
      <c r="G403" s="9" t="s">
        <v>23</v>
      </c>
      <c r="H403" s="8">
        <v>0</v>
      </c>
      <c r="I403" s="18">
        <v>109.61</v>
      </c>
      <c r="J403" s="18">
        <v>73.0733333333333</v>
      </c>
      <c r="K403" s="18">
        <v>73.0733333333333</v>
      </c>
      <c r="L403" s="19">
        <f t="shared" si="20"/>
        <v>43.844</v>
      </c>
      <c r="M403" s="19">
        <v>45.2</v>
      </c>
      <c r="N403" s="19">
        <f t="shared" si="21"/>
        <v>18.08</v>
      </c>
      <c r="O403" s="19">
        <f t="shared" si="22"/>
        <v>61.924</v>
      </c>
      <c r="P403" s="9">
        <f>SUMPRODUCT(--($D$3:$D$425=D403),--($O$3:$O$425&gt;O403))+1</f>
        <v>2</v>
      </c>
      <c r="Q403" s="24"/>
    </row>
    <row r="404" customHeight="1" spans="1:17">
      <c r="A404" s="8">
        <v>402</v>
      </c>
      <c r="B404" s="9" t="s">
        <v>914</v>
      </c>
      <c r="C404" s="9" t="s">
        <v>19</v>
      </c>
      <c r="D404" s="9" t="s">
        <v>910</v>
      </c>
      <c r="E404" s="8" t="s">
        <v>915</v>
      </c>
      <c r="F404" s="8" t="s">
        <v>22</v>
      </c>
      <c r="G404" s="9" t="s">
        <v>23</v>
      </c>
      <c r="H404" s="8">
        <v>0</v>
      </c>
      <c r="I404" s="18">
        <v>113.48</v>
      </c>
      <c r="J404" s="18">
        <v>75.6533333333333</v>
      </c>
      <c r="K404" s="18">
        <v>75.6533333333333</v>
      </c>
      <c r="L404" s="19">
        <f t="shared" si="20"/>
        <v>45.392</v>
      </c>
      <c r="M404" s="19">
        <v>0</v>
      </c>
      <c r="N404" s="19">
        <f t="shared" si="21"/>
        <v>0</v>
      </c>
      <c r="O404" s="19">
        <f t="shared" si="22"/>
        <v>45.392</v>
      </c>
      <c r="P404" s="9">
        <f>SUMPRODUCT(--($D$3:$D$425=D404),--($O$3:$O$425&gt;O404))+1</f>
        <v>3</v>
      </c>
      <c r="Q404" s="24" t="s">
        <v>149</v>
      </c>
    </row>
    <row r="405" customHeight="1" spans="1:17">
      <c r="A405" s="8">
        <v>403</v>
      </c>
      <c r="B405" s="9" t="s">
        <v>916</v>
      </c>
      <c r="C405" s="9" t="s">
        <v>19</v>
      </c>
      <c r="D405" s="9" t="s">
        <v>917</v>
      </c>
      <c r="E405" s="8" t="s">
        <v>918</v>
      </c>
      <c r="F405" s="8" t="s">
        <v>22</v>
      </c>
      <c r="G405" s="9" t="s">
        <v>23</v>
      </c>
      <c r="H405" s="8">
        <v>0</v>
      </c>
      <c r="I405" s="18">
        <v>120.36</v>
      </c>
      <c r="J405" s="18">
        <v>80.24</v>
      </c>
      <c r="K405" s="18">
        <v>80.24</v>
      </c>
      <c r="L405" s="19">
        <f t="shared" si="20"/>
        <v>48.144</v>
      </c>
      <c r="M405" s="19">
        <v>72.8</v>
      </c>
      <c r="N405" s="19">
        <f t="shared" si="21"/>
        <v>29.12</v>
      </c>
      <c r="O405" s="19">
        <f t="shared" si="22"/>
        <v>77.264</v>
      </c>
      <c r="P405" s="9">
        <f>SUMPRODUCT(--($D$3:$D$425=D405),--($O$3:$O$425&gt;O405))+1</f>
        <v>1</v>
      </c>
      <c r="Q405" s="24"/>
    </row>
    <row r="406" customHeight="1" spans="1:17">
      <c r="A406" s="8">
        <v>404</v>
      </c>
      <c r="B406" s="9" t="s">
        <v>919</v>
      </c>
      <c r="C406" s="9" t="s">
        <v>19</v>
      </c>
      <c r="D406" s="9" t="s">
        <v>917</v>
      </c>
      <c r="E406" s="8" t="s">
        <v>920</v>
      </c>
      <c r="F406" s="8" t="s">
        <v>26</v>
      </c>
      <c r="G406" s="9" t="s">
        <v>27</v>
      </c>
      <c r="H406" s="8">
        <v>2</v>
      </c>
      <c r="I406" s="18">
        <v>110</v>
      </c>
      <c r="J406" s="18">
        <v>73.3333333333333</v>
      </c>
      <c r="K406" s="18">
        <v>75.3333333333333</v>
      </c>
      <c r="L406" s="19">
        <f t="shared" si="20"/>
        <v>45.2</v>
      </c>
      <c r="M406" s="19">
        <v>56.4</v>
      </c>
      <c r="N406" s="19">
        <f t="shared" si="21"/>
        <v>22.56</v>
      </c>
      <c r="O406" s="19">
        <f t="shared" si="22"/>
        <v>67.76</v>
      </c>
      <c r="P406" s="9">
        <f>SUMPRODUCT(--($D$3:$D$425=D406),--($O$3:$O$425&gt;O406))+1</f>
        <v>2</v>
      </c>
      <c r="Q406" s="24"/>
    </row>
    <row r="407" customHeight="1" spans="1:17">
      <c r="A407" s="8">
        <v>405</v>
      </c>
      <c r="B407" s="9" t="s">
        <v>921</v>
      </c>
      <c r="C407" s="9" t="s">
        <v>19</v>
      </c>
      <c r="D407" s="9" t="s">
        <v>917</v>
      </c>
      <c r="E407" s="8" t="s">
        <v>922</v>
      </c>
      <c r="F407" s="8" t="s">
        <v>22</v>
      </c>
      <c r="G407" s="9" t="s">
        <v>23</v>
      </c>
      <c r="H407" s="8">
        <v>0</v>
      </c>
      <c r="I407" s="18">
        <v>110.85</v>
      </c>
      <c r="J407" s="18">
        <v>73.9</v>
      </c>
      <c r="K407" s="18">
        <v>73.9</v>
      </c>
      <c r="L407" s="19">
        <f t="shared" si="20"/>
        <v>44.34</v>
      </c>
      <c r="M407" s="19">
        <v>50.2</v>
      </c>
      <c r="N407" s="19">
        <f t="shared" si="21"/>
        <v>20.08</v>
      </c>
      <c r="O407" s="19">
        <f t="shared" si="22"/>
        <v>64.42</v>
      </c>
      <c r="P407" s="9">
        <f>SUMPRODUCT(--($D$3:$D$425=D407),--($O$3:$O$425&gt;O407))+1</f>
        <v>3</v>
      </c>
      <c r="Q407" s="24"/>
    </row>
    <row r="408" customHeight="1" spans="1:17">
      <c r="A408" s="8">
        <v>406</v>
      </c>
      <c r="B408" s="9" t="s">
        <v>923</v>
      </c>
      <c r="C408" s="9" t="s">
        <v>19</v>
      </c>
      <c r="D408" s="9" t="s">
        <v>924</v>
      </c>
      <c r="E408" s="8" t="s">
        <v>925</v>
      </c>
      <c r="F408" s="8" t="s">
        <v>22</v>
      </c>
      <c r="G408" s="9" t="s">
        <v>23</v>
      </c>
      <c r="H408" s="8">
        <v>0</v>
      </c>
      <c r="I408" s="18">
        <v>104.27</v>
      </c>
      <c r="J408" s="18">
        <v>69.5133333333333</v>
      </c>
      <c r="K408" s="18">
        <v>69.5133333333333</v>
      </c>
      <c r="L408" s="19">
        <f t="shared" si="20"/>
        <v>41.708</v>
      </c>
      <c r="M408" s="19">
        <v>75.8</v>
      </c>
      <c r="N408" s="19">
        <f t="shared" si="21"/>
        <v>30.32</v>
      </c>
      <c r="O408" s="19">
        <f t="shared" si="22"/>
        <v>72.028</v>
      </c>
      <c r="P408" s="9">
        <f>SUMPRODUCT(--($D$3:$D$425=D408),--($O$3:$O$425&gt;O408))+1</f>
        <v>1</v>
      </c>
      <c r="Q408" s="24"/>
    </row>
    <row r="409" customHeight="1" spans="1:17">
      <c r="A409" s="8">
        <v>407</v>
      </c>
      <c r="B409" s="9" t="s">
        <v>926</v>
      </c>
      <c r="C409" s="9" t="s">
        <v>19</v>
      </c>
      <c r="D409" s="9" t="s">
        <v>924</v>
      </c>
      <c r="E409" s="8" t="s">
        <v>927</v>
      </c>
      <c r="F409" s="8" t="s">
        <v>22</v>
      </c>
      <c r="G409" s="9" t="s">
        <v>23</v>
      </c>
      <c r="H409" s="8">
        <v>0</v>
      </c>
      <c r="I409" s="18">
        <v>106.12</v>
      </c>
      <c r="J409" s="18">
        <v>70.7466666666667</v>
      </c>
      <c r="K409" s="18">
        <v>70.7466666666667</v>
      </c>
      <c r="L409" s="19">
        <f t="shared" si="20"/>
        <v>42.448</v>
      </c>
      <c r="M409" s="19">
        <v>63.2</v>
      </c>
      <c r="N409" s="19">
        <f t="shared" si="21"/>
        <v>25.28</v>
      </c>
      <c r="O409" s="19">
        <f t="shared" si="22"/>
        <v>67.728</v>
      </c>
      <c r="P409" s="9">
        <f>SUMPRODUCT(--($D$3:$D$425=D409),--($O$3:$O$425&gt;O409))+1</f>
        <v>2</v>
      </c>
      <c r="Q409" s="24"/>
    </row>
    <row r="410" customHeight="1" spans="1:17">
      <c r="A410" s="8">
        <v>408</v>
      </c>
      <c r="B410" s="9" t="s">
        <v>928</v>
      </c>
      <c r="C410" s="9" t="s">
        <v>19</v>
      </c>
      <c r="D410" s="9" t="s">
        <v>924</v>
      </c>
      <c r="E410" s="8" t="s">
        <v>929</v>
      </c>
      <c r="F410" s="8" t="s">
        <v>26</v>
      </c>
      <c r="G410" s="9" t="s">
        <v>27</v>
      </c>
      <c r="H410" s="8">
        <v>2</v>
      </c>
      <c r="I410" s="18">
        <v>101.88</v>
      </c>
      <c r="J410" s="18">
        <v>67.92</v>
      </c>
      <c r="K410" s="18">
        <v>69.92</v>
      </c>
      <c r="L410" s="19">
        <f t="shared" si="20"/>
        <v>41.952</v>
      </c>
      <c r="M410" s="19">
        <v>0</v>
      </c>
      <c r="N410" s="19">
        <f t="shared" si="21"/>
        <v>0</v>
      </c>
      <c r="O410" s="19">
        <f t="shared" si="22"/>
        <v>41.952</v>
      </c>
      <c r="P410" s="9">
        <f>SUMPRODUCT(--($D$3:$D$425=D410),--($O$3:$O$425&gt;O410))+1</f>
        <v>3</v>
      </c>
      <c r="Q410" s="24" t="s">
        <v>149</v>
      </c>
    </row>
    <row r="411" customHeight="1" spans="1:17">
      <c r="A411" s="8">
        <v>409</v>
      </c>
      <c r="B411" s="9" t="s">
        <v>930</v>
      </c>
      <c r="C411" s="9" t="s">
        <v>36</v>
      </c>
      <c r="D411" s="9" t="s">
        <v>931</v>
      </c>
      <c r="E411" s="8" t="s">
        <v>932</v>
      </c>
      <c r="F411" s="8" t="s">
        <v>22</v>
      </c>
      <c r="G411" s="9" t="s">
        <v>23</v>
      </c>
      <c r="H411" s="8">
        <v>0</v>
      </c>
      <c r="I411" s="18">
        <v>103.27</v>
      </c>
      <c r="J411" s="18">
        <v>68.8466666666667</v>
      </c>
      <c r="K411" s="18">
        <v>68.8466666666667</v>
      </c>
      <c r="L411" s="19">
        <f t="shared" si="20"/>
        <v>41.308</v>
      </c>
      <c r="M411" s="19">
        <v>84.6</v>
      </c>
      <c r="N411" s="19">
        <f t="shared" si="21"/>
        <v>33.84</v>
      </c>
      <c r="O411" s="19">
        <f t="shared" si="22"/>
        <v>75.148</v>
      </c>
      <c r="P411" s="9">
        <f>SUMPRODUCT(--($D$3:$D$425=D411),--($O$3:$O$425&gt;O411))+1</f>
        <v>1</v>
      </c>
      <c r="Q411" s="24"/>
    </row>
    <row r="412" customHeight="1" spans="1:17">
      <c r="A412" s="8">
        <v>410</v>
      </c>
      <c r="B412" s="9" t="s">
        <v>933</v>
      </c>
      <c r="C412" s="9" t="s">
        <v>36</v>
      </c>
      <c r="D412" s="9" t="s">
        <v>931</v>
      </c>
      <c r="E412" s="8" t="s">
        <v>934</v>
      </c>
      <c r="F412" s="8" t="s">
        <v>26</v>
      </c>
      <c r="G412" s="9" t="s">
        <v>27</v>
      </c>
      <c r="H412" s="8">
        <v>2</v>
      </c>
      <c r="I412" s="18">
        <v>98.54</v>
      </c>
      <c r="J412" s="18">
        <v>65.6933333333333</v>
      </c>
      <c r="K412" s="18">
        <v>67.6933333333333</v>
      </c>
      <c r="L412" s="19">
        <f t="shared" si="20"/>
        <v>40.616</v>
      </c>
      <c r="M412" s="19">
        <v>73.4</v>
      </c>
      <c r="N412" s="19">
        <f t="shared" si="21"/>
        <v>29.36</v>
      </c>
      <c r="O412" s="19">
        <f t="shared" si="22"/>
        <v>69.976</v>
      </c>
      <c r="P412" s="9">
        <f>SUMPRODUCT(--($D$3:$D$425=D412),--($O$3:$O$425&gt;O412))+1</f>
        <v>2</v>
      </c>
      <c r="Q412" s="24"/>
    </row>
    <row r="413" customHeight="1" spans="1:17">
      <c r="A413" s="8">
        <v>411</v>
      </c>
      <c r="B413" s="9" t="s">
        <v>935</v>
      </c>
      <c r="C413" s="9" t="s">
        <v>36</v>
      </c>
      <c r="D413" s="9" t="s">
        <v>931</v>
      </c>
      <c r="E413" s="8" t="s">
        <v>936</v>
      </c>
      <c r="F413" s="8" t="s">
        <v>22</v>
      </c>
      <c r="G413" s="9" t="s">
        <v>23</v>
      </c>
      <c r="H413" s="8">
        <v>0</v>
      </c>
      <c r="I413" s="18">
        <v>104.4</v>
      </c>
      <c r="J413" s="18">
        <v>69.6</v>
      </c>
      <c r="K413" s="18">
        <v>69.6</v>
      </c>
      <c r="L413" s="19">
        <f t="shared" si="20"/>
        <v>41.76</v>
      </c>
      <c r="M413" s="19">
        <v>64.6</v>
      </c>
      <c r="N413" s="19">
        <f t="shared" si="21"/>
        <v>25.84</v>
      </c>
      <c r="O413" s="19">
        <f t="shared" si="22"/>
        <v>67.6</v>
      </c>
      <c r="P413" s="9">
        <f>SUMPRODUCT(--($D$3:$D$425=D413),--($O$3:$O$425&gt;O413))+1</f>
        <v>3</v>
      </c>
      <c r="Q413" s="24"/>
    </row>
    <row r="414" customHeight="1" spans="1:17">
      <c r="A414" s="8">
        <v>412</v>
      </c>
      <c r="B414" s="9" t="s">
        <v>937</v>
      </c>
      <c r="C414" s="9" t="s">
        <v>19</v>
      </c>
      <c r="D414" s="9" t="s">
        <v>938</v>
      </c>
      <c r="E414" s="8" t="s">
        <v>939</v>
      </c>
      <c r="F414" s="8" t="s">
        <v>26</v>
      </c>
      <c r="G414" s="9" t="s">
        <v>27</v>
      </c>
      <c r="H414" s="8">
        <v>2</v>
      </c>
      <c r="I414" s="18">
        <v>109.55</v>
      </c>
      <c r="J414" s="18">
        <v>73.0333333333333</v>
      </c>
      <c r="K414" s="18">
        <v>75.0333333333333</v>
      </c>
      <c r="L414" s="19">
        <f t="shared" si="20"/>
        <v>45.02</v>
      </c>
      <c r="M414" s="19">
        <v>75</v>
      </c>
      <c r="N414" s="19">
        <f t="shared" si="21"/>
        <v>30</v>
      </c>
      <c r="O414" s="19">
        <f t="shared" si="22"/>
        <v>75.02</v>
      </c>
      <c r="P414" s="9">
        <f>SUMPRODUCT(--($D$3:$D$425=D414),--($O$3:$O$425&gt;O414))+1</f>
        <v>1</v>
      </c>
      <c r="Q414" s="24"/>
    </row>
    <row r="415" customHeight="1" spans="1:17">
      <c r="A415" s="8">
        <v>413</v>
      </c>
      <c r="B415" s="9" t="s">
        <v>940</v>
      </c>
      <c r="C415" s="9" t="s">
        <v>36</v>
      </c>
      <c r="D415" s="9" t="s">
        <v>938</v>
      </c>
      <c r="E415" s="8" t="s">
        <v>941</v>
      </c>
      <c r="F415" s="8" t="s">
        <v>22</v>
      </c>
      <c r="G415" s="9" t="s">
        <v>23</v>
      </c>
      <c r="H415" s="8">
        <v>0</v>
      </c>
      <c r="I415" s="18">
        <v>100.73</v>
      </c>
      <c r="J415" s="18">
        <v>67.1533333333333</v>
      </c>
      <c r="K415" s="18">
        <v>67.1533333333333</v>
      </c>
      <c r="L415" s="19">
        <f t="shared" si="20"/>
        <v>40.292</v>
      </c>
      <c r="M415" s="19">
        <v>50.4</v>
      </c>
      <c r="N415" s="19">
        <f t="shared" si="21"/>
        <v>20.16</v>
      </c>
      <c r="O415" s="19">
        <f t="shared" si="22"/>
        <v>60.452</v>
      </c>
      <c r="P415" s="9">
        <f>SUMPRODUCT(--($D$3:$D$425=D415),--($O$3:$O$425&gt;O415))+1</f>
        <v>2</v>
      </c>
      <c r="Q415" s="24"/>
    </row>
    <row r="416" customHeight="1" spans="1:17">
      <c r="A416" s="8">
        <v>414</v>
      </c>
      <c r="B416" s="9" t="s">
        <v>942</v>
      </c>
      <c r="C416" s="9" t="s">
        <v>36</v>
      </c>
      <c r="D416" s="9" t="s">
        <v>938</v>
      </c>
      <c r="E416" s="53" t="s">
        <v>943</v>
      </c>
      <c r="F416" s="8" t="s">
        <v>26</v>
      </c>
      <c r="G416" s="9" t="s">
        <v>27</v>
      </c>
      <c r="H416" s="8">
        <v>2</v>
      </c>
      <c r="I416" s="18">
        <v>94.65</v>
      </c>
      <c r="J416" s="18">
        <v>63.1</v>
      </c>
      <c r="K416" s="18">
        <v>65.1</v>
      </c>
      <c r="L416" s="19">
        <f t="shared" si="20"/>
        <v>39.06</v>
      </c>
      <c r="M416" s="19">
        <v>0</v>
      </c>
      <c r="N416" s="19">
        <f t="shared" si="21"/>
        <v>0</v>
      </c>
      <c r="O416" s="19">
        <f t="shared" si="22"/>
        <v>39.06</v>
      </c>
      <c r="P416" s="9">
        <f>SUMPRODUCT(--($D$3:$D$425=D416),--($O$3:$O$425&gt;O416))+1</f>
        <v>3</v>
      </c>
      <c r="Q416" s="24" t="s">
        <v>149</v>
      </c>
    </row>
    <row r="417" customHeight="1" spans="1:17">
      <c r="A417" s="8">
        <v>415</v>
      </c>
      <c r="B417" s="9" t="s">
        <v>944</v>
      </c>
      <c r="C417" s="9" t="s">
        <v>19</v>
      </c>
      <c r="D417" s="9" t="s">
        <v>945</v>
      </c>
      <c r="E417" s="8" t="s">
        <v>946</v>
      </c>
      <c r="F417" s="8" t="s">
        <v>26</v>
      </c>
      <c r="G417" s="9" t="s">
        <v>27</v>
      </c>
      <c r="H417" s="8">
        <v>2</v>
      </c>
      <c r="I417" s="18">
        <v>113.62</v>
      </c>
      <c r="J417" s="18">
        <v>75.7466666666667</v>
      </c>
      <c r="K417" s="18">
        <v>77.7466666666667</v>
      </c>
      <c r="L417" s="19">
        <f t="shared" si="20"/>
        <v>46.648</v>
      </c>
      <c r="M417" s="19">
        <v>65.4</v>
      </c>
      <c r="N417" s="19">
        <f t="shared" si="21"/>
        <v>26.16</v>
      </c>
      <c r="O417" s="19">
        <f t="shared" si="22"/>
        <v>72.808</v>
      </c>
      <c r="P417" s="9">
        <f>SUMPRODUCT(--($D$3:$D$425=D417),--($O$3:$O$425&gt;O417))+1</f>
        <v>1</v>
      </c>
      <c r="Q417" s="24"/>
    </row>
    <row r="418" customHeight="1" spans="1:17">
      <c r="A418" s="8">
        <v>416</v>
      </c>
      <c r="B418" s="9" t="s">
        <v>947</v>
      </c>
      <c r="C418" s="9" t="s">
        <v>19</v>
      </c>
      <c r="D418" s="9" t="s">
        <v>945</v>
      </c>
      <c r="E418" s="53" t="s">
        <v>948</v>
      </c>
      <c r="F418" s="8" t="s">
        <v>26</v>
      </c>
      <c r="G418" s="9" t="s">
        <v>27</v>
      </c>
      <c r="H418" s="8">
        <v>2</v>
      </c>
      <c r="I418" s="18">
        <v>100.45</v>
      </c>
      <c r="J418" s="18">
        <v>66.97</v>
      </c>
      <c r="K418" s="18">
        <v>68.97</v>
      </c>
      <c r="L418" s="19">
        <f t="shared" si="20"/>
        <v>41.382</v>
      </c>
      <c r="M418" s="19">
        <v>52</v>
      </c>
      <c r="N418" s="19">
        <f t="shared" si="21"/>
        <v>20.8</v>
      </c>
      <c r="O418" s="19">
        <f t="shared" si="22"/>
        <v>62.182</v>
      </c>
      <c r="P418" s="9">
        <f>SUMPRODUCT(--($D$3:$D$425=D418),--($O$3:$O$425&gt;O418))+1</f>
        <v>2</v>
      </c>
      <c r="Q418" s="24"/>
    </row>
    <row r="419" customHeight="1" spans="1:17">
      <c r="A419" s="8">
        <v>417</v>
      </c>
      <c r="B419" s="9" t="s">
        <v>949</v>
      </c>
      <c r="C419" s="9" t="s">
        <v>19</v>
      </c>
      <c r="D419" s="9" t="s">
        <v>945</v>
      </c>
      <c r="E419" s="8" t="s">
        <v>950</v>
      </c>
      <c r="F419" s="8" t="s">
        <v>22</v>
      </c>
      <c r="G419" s="9" t="s">
        <v>23</v>
      </c>
      <c r="H419" s="8">
        <v>0</v>
      </c>
      <c r="I419" s="18">
        <v>105.83</v>
      </c>
      <c r="J419" s="18">
        <v>70.5533333333333</v>
      </c>
      <c r="K419" s="18">
        <v>70.5533333333333</v>
      </c>
      <c r="L419" s="19">
        <f t="shared" si="20"/>
        <v>42.332</v>
      </c>
      <c r="M419" s="19">
        <v>0</v>
      </c>
      <c r="N419" s="19">
        <f t="shared" si="21"/>
        <v>0</v>
      </c>
      <c r="O419" s="19">
        <f t="shared" si="22"/>
        <v>42.332</v>
      </c>
      <c r="P419" s="9">
        <f>SUMPRODUCT(--($D$3:$D$425=D419),--($O$3:$O$425&gt;O419))+1</f>
        <v>3</v>
      </c>
      <c r="Q419" s="24" t="s">
        <v>149</v>
      </c>
    </row>
    <row r="420" customHeight="1" spans="1:17">
      <c r="A420" s="8">
        <v>418</v>
      </c>
      <c r="B420" s="9" t="s">
        <v>951</v>
      </c>
      <c r="C420" s="9" t="s">
        <v>19</v>
      </c>
      <c r="D420" s="9" t="s">
        <v>952</v>
      </c>
      <c r="E420" s="8" t="s">
        <v>953</v>
      </c>
      <c r="F420" s="8" t="s">
        <v>26</v>
      </c>
      <c r="G420" s="9" t="s">
        <v>27</v>
      </c>
      <c r="H420" s="8">
        <v>2</v>
      </c>
      <c r="I420" s="18">
        <v>94.96</v>
      </c>
      <c r="J420" s="18">
        <v>63.3066666666667</v>
      </c>
      <c r="K420" s="18">
        <v>65.3066666666667</v>
      </c>
      <c r="L420" s="19">
        <f t="shared" si="20"/>
        <v>39.184</v>
      </c>
      <c r="M420" s="19">
        <v>85</v>
      </c>
      <c r="N420" s="19">
        <f t="shared" si="21"/>
        <v>34</v>
      </c>
      <c r="O420" s="19">
        <f t="shared" si="22"/>
        <v>73.184</v>
      </c>
      <c r="P420" s="9">
        <f>SUMPRODUCT(--($D$3:$D$425=D420),--($O$3:$O$425&gt;O420))+1</f>
        <v>1</v>
      </c>
      <c r="Q420" s="24"/>
    </row>
    <row r="421" customHeight="1" spans="1:17">
      <c r="A421" s="8">
        <v>419</v>
      </c>
      <c r="B421" s="9" t="s">
        <v>954</v>
      </c>
      <c r="C421" s="9" t="s">
        <v>36</v>
      </c>
      <c r="D421" s="9" t="s">
        <v>952</v>
      </c>
      <c r="E421" s="8" t="s">
        <v>955</v>
      </c>
      <c r="F421" s="8" t="s">
        <v>26</v>
      </c>
      <c r="G421" s="9" t="s">
        <v>27</v>
      </c>
      <c r="H421" s="8">
        <v>2</v>
      </c>
      <c r="I421" s="18">
        <v>95.04</v>
      </c>
      <c r="J421" s="18">
        <v>63.36</v>
      </c>
      <c r="K421" s="18">
        <v>65.36</v>
      </c>
      <c r="L421" s="19">
        <f t="shared" si="20"/>
        <v>39.216</v>
      </c>
      <c r="M421" s="19">
        <v>70</v>
      </c>
      <c r="N421" s="19">
        <f t="shared" si="21"/>
        <v>28</v>
      </c>
      <c r="O421" s="19">
        <f t="shared" si="22"/>
        <v>67.216</v>
      </c>
      <c r="P421" s="9">
        <f>SUMPRODUCT(--($D$3:$D$425=D421),--($O$3:$O$425&gt;O421))+1</f>
        <v>2</v>
      </c>
      <c r="Q421" s="24"/>
    </row>
    <row r="422" customHeight="1" spans="1:17">
      <c r="A422" s="8">
        <v>420</v>
      </c>
      <c r="B422" s="9" t="s">
        <v>956</v>
      </c>
      <c r="C422" s="9" t="s">
        <v>36</v>
      </c>
      <c r="D422" s="9" t="s">
        <v>952</v>
      </c>
      <c r="E422" s="8" t="s">
        <v>957</v>
      </c>
      <c r="F422" s="8" t="s">
        <v>26</v>
      </c>
      <c r="G422" s="9" t="s">
        <v>27</v>
      </c>
      <c r="H422" s="8">
        <v>2</v>
      </c>
      <c r="I422" s="18">
        <v>94.46</v>
      </c>
      <c r="J422" s="18">
        <v>62.9733333333333</v>
      </c>
      <c r="K422" s="18">
        <v>64.9733333333333</v>
      </c>
      <c r="L422" s="19">
        <f t="shared" si="20"/>
        <v>38.984</v>
      </c>
      <c r="M422" s="19">
        <v>0</v>
      </c>
      <c r="N422" s="19">
        <f t="shared" si="21"/>
        <v>0</v>
      </c>
      <c r="O422" s="19">
        <f t="shared" si="22"/>
        <v>38.984</v>
      </c>
      <c r="P422" s="9">
        <f>SUMPRODUCT(--($D$3:$D$425=D422),--($O$3:$O$425&gt;O422))+1</f>
        <v>3</v>
      </c>
      <c r="Q422" s="24" t="s">
        <v>149</v>
      </c>
    </row>
    <row r="423" customHeight="1" spans="1:17">
      <c r="A423" s="8">
        <v>421</v>
      </c>
      <c r="B423" s="9" t="s">
        <v>958</v>
      </c>
      <c r="C423" s="9" t="s">
        <v>36</v>
      </c>
      <c r="D423" s="9" t="s">
        <v>959</v>
      </c>
      <c r="E423" s="8" t="s">
        <v>960</v>
      </c>
      <c r="F423" s="8" t="s">
        <v>22</v>
      </c>
      <c r="G423" s="9" t="s">
        <v>23</v>
      </c>
      <c r="H423" s="8">
        <v>0</v>
      </c>
      <c r="I423" s="18">
        <v>96.69</v>
      </c>
      <c r="J423" s="18">
        <v>64.46</v>
      </c>
      <c r="K423" s="18">
        <v>64.46</v>
      </c>
      <c r="L423" s="19">
        <f t="shared" si="20"/>
        <v>38.676</v>
      </c>
      <c r="M423" s="19">
        <v>72.8</v>
      </c>
      <c r="N423" s="19">
        <f t="shared" si="21"/>
        <v>29.12</v>
      </c>
      <c r="O423" s="19">
        <f t="shared" si="22"/>
        <v>67.796</v>
      </c>
      <c r="P423" s="9">
        <f>SUMPRODUCT(--($D$3:$D$425=D423),--($O$3:$O$425&gt;O423))+1</f>
        <v>1</v>
      </c>
      <c r="Q423" s="24"/>
    </row>
    <row r="424" customHeight="1" spans="1:17">
      <c r="A424" s="8">
        <v>422</v>
      </c>
      <c r="B424" s="9" t="s">
        <v>961</v>
      </c>
      <c r="C424" s="9" t="s">
        <v>19</v>
      </c>
      <c r="D424" s="9" t="s">
        <v>959</v>
      </c>
      <c r="E424" s="8" t="s">
        <v>962</v>
      </c>
      <c r="F424" s="8" t="s">
        <v>26</v>
      </c>
      <c r="G424" s="9" t="s">
        <v>27</v>
      </c>
      <c r="H424" s="8">
        <v>2</v>
      </c>
      <c r="I424" s="18">
        <v>83.21</v>
      </c>
      <c r="J424" s="18">
        <v>55.4733333333333</v>
      </c>
      <c r="K424" s="18">
        <v>57.4733333333333</v>
      </c>
      <c r="L424" s="19">
        <f t="shared" si="20"/>
        <v>34.484</v>
      </c>
      <c r="M424" s="19">
        <v>61.6</v>
      </c>
      <c r="N424" s="19">
        <f t="shared" si="21"/>
        <v>24.64</v>
      </c>
      <c r="O424" s="19">
        <f t="shared" si="22"/>
        <v>59.124</v>
      </c>
      <c r="P424" s="9">
        <f>SUMPRODUCT(--($D$3:$D$425=D424),--($O$3:$O$425&gt;O424))+1</f>
        <v>2</v>
      </c>
      <c r="Q424" s="24"/>
    </row>
    <row r="425" customHeight="1" spans="1:17">
      <c r="A425" s="8">
        <v>423</v>
      </c>
      <c r="B425" s="9" t="s">
        <v>963</v>
      </c>
      <c r="C425" s="9" t="s">
        <v>19</v>
      </c>
      <c r="D425" s="9" t="s">
        <v>959</v>
      </c>
      <c r="E425" s="8" t="s">
        <v>964</v>
      </c>
      <c r="F425" s="8" t="s">
        <v>22</v>
      </c>
      <c r="G425" s="9" t="s">
        <v>23</v>
      </c>
      <c r="H425" s="8">
        <v>0</v>
      </c>
      <c r="I425" s="18">
        <v>90.51</v>
      </c>
      <c r="J425" s="18">
        <v>60.34</v>
      </c>
      <c r="K425" s="18">
        <v>60.34</v>
      </c>
      <c r="L425" s="19">
        <f t="shared" si="20"/>
        <v>36.204</v>
      </c>
      <c r="M425" s="19">
        <v>0</v>
      </c>
      <c r="N425" s="19">
        <f t="shared" si="21"/>
        <v>0</v>
      </c>
      <c r="O425" s="19">
        <f t="shared" si="22"/>
        <v>36.204</v>
      </c>
      <c r="P425" s="9">
        <f>SUMPRODUCT(--($D$3:$D$425=D425),--($O$3:$O$425&gt;O425))+1</f>
        <v>3</v>
      </c>
      <c r="Q425" s="24" t="s">
        <v>149</v>
      </c>
    </row>
  </sheetData>
  <autoFilter ref="A2:X425">
    <extLst/>
  </autoFilter>
  <mergeCells count="1">
    <mergeCell ref="A1:P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刘明亮</cp:lastModifiedBy>
  <dcterms:created xsi:type="dcterms:W3CDTF">2022-11-20T01:47:00Z</dcterms:created>
  <dcterms:modified xsi:type="dcterms:W3CDTF">2022-11-20T03:28:16Z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34C20E8D834743058C9DC8899CB0196E</vt:lpwstr>
  </property>
  <property fmtid="{D5CDD505-2E9C-101B-9397-08002B2CF9AE}" pid="3" name="KSOProductBuildVer">
    <vt:lpwstr>2052-11.1.0.12598</vt:lpwstr>
  </property>
</Properties>
</file>