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成绩" sheetId="4" r:id="rId1"/>
  </sheets>
  <definedNames>
    <definedName name="_xlnm._FilterDatabase" localSheetId="0" hidden="1">总成绩!$A$3:$Q$45</definedName>
  </definedNames>
  <calcPr calcId="144525"/>
</workbook>
</file>

<file path=xl/sharedStrings.xml><?xml version="1.0" encoding="utf-8"?>
<sst xmlns="http://schemas.openxmlformats.org/spreadsheetml/2006/main" count="292" uniqueCount="134">
  <si>
    <t>附件：1</t>
  </si>
  <si>
    <t>贵州理工学院2022年面向社会公开招聘工作人员总成绩排名及进入体检人员名单</t>
  </si>
  <si>
    <t>序号</t>
  </si>
  <si>
    <t>准考证号</t>
  </si>
  <si>
    <t>姓名</t>
  </si>
  <si>
    <t>报考单位名称</t>
  </si>
  <si>
    <t>报考单位代码</t>
  </si>
  <si>
    <t>报考职位名称</t>
  </si>
  <si>
    <t>报考职位代码</t>
  </si>
  <si>
    <t>笔试原始成绩
（满150分）</t>
  </si>
  <si>
    <t>笔试百分制成绩</t>
  </si>
  <si>
    <t>笔试成绩排名</t>
  </si>
  <si>
    <t>笔试折算后成绩×40%</t>
  </si>
  <si>
    <t>面试成绩</t>
  </si>
  <si>
    <t>面试成绩×60%</t>
  </si>
  <si>
    <t>折算后40%+60%成绩</t>
  </si>
  <si>
    <t>总成绩</t>
  </si>
  <si>
    <t>总排名</t>
  </si>
  <si>
    <t>是否进入体检</t>
  </si>
  <si>
    <t>52000604924</t>
  </si>
  <si>
    <t>向慧</t>
  </si>
  <si>
    <t>信息网络中心</t>
  </si>
  <si>
    <t>11</t>
  </si>
  <si>
    <t>网络管理科专业技术岗（教辅）</t>
  </si>
  <si>
    <t>01</t>
  </si>
  <si>
    <t>是</t>
  </si>
  <si>
    <t>52000604803</t>
  </si>
  <si>
    <t>曾理</t>
  </si>
  <si>
    <t>52000605001</t>
  </si>
  <si>
    <t>谢玉杰</t>
  </si>
  <si>
    <t>52000605225</t>
  </si>
  <si>
    <t>张涵</t>
  </si>
  <si>
    <t>计划财务处</t>
  </si>
  <si>
    <t>12</t>
  </si>
  <si>
    <t>教辅岗</t>
  </si>
  <si>
    <t>52000603609</t>
  </si>
  <si>
    <t>罗曼</t>
  </si>
  <si>
    <t>学生工作部</t>
  </si>
  <si>
    <t>10</t>
  </si>
  <si>
    <t>辅导员</t>
  </si>
  <si>
    <t>52000603527</t>
  </si>
  <si>
    <t>韩青</t>
  </si>
  <si>
    <t>52000604323</t>
  </si>
  <si>
    <t>杨秀艳</t>
  </si>
  <si>
    <t>52000603420</t>
  </si>
  <si>
    <t>舒慧琳</t>
  </si>
  <si>
    <t>52000603519</t>
  </si>
  <si>
    <t>赵娅</t>
  </si>
  <si>
    <t>52000604605</t>
  </si>
  <si>
    <t>路馥毓</t>
  </si>
  <si>
    <t>52000604612</t>
  </si>
  <si>
    <t>袁瑞</t>
  </si>
  <si>
    <t>52000603417</t>
  </si>
  <si>
    <t>蒋育凤</t>
  </si>
  <si>
    <t>52000603224</t>
  </si>
  <si>
    <t>魏斐斐</t>
  </si>
  <si>
    <t>理学院</t>
  </si>
  <si>
    <t>08</t>
  </si>
  <si>
    <t>专任教师</t>
  </si>
  <si>
    <t>52000603313</t>
  </si>
  <si>
    <t>袁苑</t>
  </si>
  <si>
    <t>52000603113</t>
  </si>
  <si>
    <t>郑佳</t>
  </si>
  <si>
    <t>化学工程学院</t>
  </si>
  <si>
    <t>03</t>
  </si>
  <si>
    <t>实验人员</t>
  </si>
  <si>
    <t>52000603102</t>
  </si>
  <si>
    <t>曾莉</t>
  </si>
  <si>
    <t>52000603127</t>
  </si>
  <si>
    <t>王耀莹</t>
  </si>
  <si>
    <t>52000603108</t>
  </si>
  <si>
    <t>朱秋佇</t>
  </si>
  <si>
    <t>建筑与城市规划学院</t>
  </si>
  <si>
    <t>05</t>
  </si>
  <si>
    <t>52000603117</t>
  </si>
  <si>
    <t>黄子航</t>
  </si>
  <si>
    <t>52000603208</t>
  </si>
  <si>
    <t>张浩</t>
  </si>
  <si>
    <t>52000603228</t>
  </si>
  <si>
    <t>孔七威</t>
  </si>
  <si>
    <t>大数据学院</t>
  </si>
  <si>
    <t>07</t>
  </si>
  <si>
    <t>52000603213</t>
  </si>
  <si>
    <t>张合桥</t>
  </si>
  <si>
    <t>52000603001</t>
  </si>
  <si>
    <t>聂祥乙</t>
  </si>
  <si>
    <t>马克思主义学院</t>
  </si>
  <si>
    <t>02</t>
  </si>
  <si>
    <t>52000603012</t>
  </si>
  <si>
    <t>杨晓雨</t>
  </si>
  <si>
    <t>52000603018</t>
  </si>
  <si>
    <t>张琴</t>
  </si>
  <si>
    <t>52000603303</t>
  </si>
  <si>
    <t>何冲</t>
  </si>
  <si>
    <t>经济管理学院</t>
  </si>
  <si>
    <t>09</t>
  </si>
  <si>
    <t>52000603304</t>
  </si>
  <si>
    <t>刘艳</t>
  </si>
  <si>
    <t>52000603320</t>
  </si>
  <si>
    <t>苏铜军</t>
  </si>
  <si>
    <t>52000603126</t>
  </si>
  <si>
    <t>吴立过</t>
  </si>
  <si>
    <t>土木工程学院</t>
  </si>
  <si>
    <t>04</t>
  </si>
  <si>
    <t>52000603129</t>
  </si>
  <si>
    <t>许贵满</t>
  </si>
  <si>
    <t>52000603206</t>
  </si>
  <si>
    <t>武跃华</t>
  </si>
  <si>
    <t>人工智能与电气工程学院</t>
  </si>
  <si>
    <t>06</t>
  </si>
  <si>
    <t>52000603229</t>
  </si>
  <si>
    <t>詹玉</t>
  </si>
  <si>
    <t>52000603215</t>
  </si>
  <si>
    <t>张明明</t>
  </si>
  <si>
    <t>52000603010</t>
  </si>
  <si>
    <t>肖展开</t>
  </si>
  <si>
    <t>机械工程学院</t>
  </si>
  <si>
    <t>52000603025</t>
  </si>
  <si>
    <t>胡波</t>
  </si>
  <si>
    <t>52000603014</t>
  </si>
  <si>
    <t>赵康琴</t>
  </si>
  <si>
    <t>52000603022</t>
  </si>
  <si>
    <t>何娅</t>
  </si>
  <si>
    <t>52000603008</t>
  </si>
  <si>
    <t>秦栋煜</t>
  </si>
  <si>
    <t>52000603306</t>
  </si>
  <si>
    <t>何鹤</t>
  </si>
  <si>
    <t>缺考</t>
  </si>
  <si>
    <t>52000603426</t>
  </si>
  <si>
    <t>李青南</t>
  </si>
  <si>
    <t>52000605221</t>
  </si>
  <si>
    <t>谢婧</t>
  </si>
  <si>
    <t>52000605418</t>
  </si>
  <si>
    <t>李旭涵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</si>
</sst>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0"/>
    </font>
    <font>
      <sz val="11"/>
      <name val="宋体"/>
      <charset val="0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176" fontId="0" fillId="4" borderId="2" xfId="0" applyNumberFormat="1" applyFill="1" applyBorder="1" applyAlignment="1">
      <alignment horizontal="center" vertical="center" wrapText="1"/>
    </xf>
    <xf numFmtId="176" fontId="6" fillId="4" borderId="2" xfId="0" applyNumberFormat="1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abSelected="1" workbookViewId="0">
      <pane ySplit="3" topLeftCell="A7" activePane="bottomLeft" state="frozen"/>
      <selection/>
      <selection pane="bottomLeft" activeCell="A2" sqref="A2:Q2"/>
    </sheetView>
  </sheetViews>
  <sheetFormatPr defaultColWidth="9" defaultRowHeight="13.5"/>
  <cols>
    <col min="1" max="1" width="4.625" style="3" customWidth="1"/>
    <col min="2" max="2" width="9" style="3"/>
    <col min="3" max="3" width="6.875" style="3" customWidth="1"/>
    <col min="4" max="4" width="9" style="3" customWidth="1"/>
    <col min="5" max="5" width="5.75" style="3" customWidth="1"/>
    <col min="6" max="6" width="12.25" style="3" customWidth="1"/>
    <col min="7" max="7" width="7.75" style="3" customWidth="1"/>
    <col min="8" max="8" width="8.625" style="3" customWidth="1"/>
    <col min="9" max="9" width="7.125" style="3" customWidth="1"/>
    <col min="10" max="10" width="6.25" style="3" customWidth="1"/>
    <col min="11" max="11" width="8.125" style="4" customWidth="1"/>
    <col min="12" max="12" width="6.5" style="4" customWidth="1"/>
    <col min="13" max="13" width="6.75" style="4" customWidth="1"/>
    <col min="14" max="14" width="8.875" style="4" customWidth="1"/>
    <col min="15" max="15" width="8.375" style="4" customWidth="1"/>
    <col min="16" max="16" width="6.25" style="5" customWidth="1"/>
    <col min="17" max="17" width="6.875" style="3" customWidth="1"/>
    <col min="18" max="16384" width="9" style="3"/>
  </cols>
  <sheetData>
    <row r="1" s="1" customFormat="1" ht="18" customHeight="1" spans="1:16">
      <c r="A1" s="6" t="s">
        <v>0</v>
      </c>
      <c r="C1" s="6"/>
      <c r="D1" s="6"/>
      <c r="E1" s="6"/>
      <c r="F1" s="6"/>
      <c r="G1" s="6"/>
      <c r="H1" s="6"/>
      <c r="I1" s="6"/>
      <c r="J1" s="6"/>
      <c r="K1" s="15"/>
      <c r="L1" s="16"/>
      <c r="M1" s="16"/>
      <c r="N1" s="16"/>
      <c r="O1" s="16"/>
      <c r="P1" s="17"/>
    </row>
    <row r="2" s="2" customFormat="1" ht="36" customHeight="1" spans="1:1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37"/>
    </row>
    <row r="3" ht="54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19" t="s">
        <v>17</v>
      </c>
      <c r="Q3" s="19" t="s">
        <v>18</v>
      </c>
    </row>
    <row r="4" ht="40.5" spans="1:17">
      <c r="A4" s="10">
        <v>1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1" t="s">
        <v>24</v>
      </c>
      <c r="H4" s="11">
        <v>103.5</v>
      </c>
      <c r="I4" s="20">
        <v>69</v>
      </c>
      <c r="J4" s="11">
        <v>2</v>
      </c>
      <c r="K4" s="21">
        <f t="shared" ref="K4:K45" si="0">I4*0.4</f>
        <v>27.6</v>
      </c>
      <c r="L4" s="22">
        <v>83</v>
      </c>
      <c r="M4" s="23">
        <f t="shared" ref="M4:M45" si="1">L4*0.6</f>
        <v>49.8</v>
      </c>
      <c r="N4" s="21">
        <f t="shared" ref="N4:N45" si="2">K4+M4</f>
        <v>77.4</v>
      </c>
      <c r="O4" s="21">
        <f t="shared" ref="O4:O45" si="3">N4</f>
        <v>77.4</v>
      </c>
      <c r="P4" s="10">
        <v>1</v>
      </c>
      <c r="Q4" s="10" t="s">
        <v>25</v>
      </c>
    </row>
    <row r="5" ht="40.5" spans="1:17">
      <c r="A5" s="10">
        <v>2</v>
      </c>
      <c r="B5" s="11" t="s">
        <v>26</v>
      </c>
      <c r="C5" s="11" t="s">
        <v>27</v>
      </c>
      <c r="D5" s="11" t="s">
        <v>21</v>
      </c>
      <c r="E5" s="11" t="s">
        <v>22</v>
      </c>
      <c r="F5" s="11" t="s">
        <v>23</v>
      </c>
      <c r="G5" s="11" t="s">
        <v>24</v>
      </c>
      <c r="H5" s="11">
        <v>102.5</v>
      </c>
      <c r="I5" s="20">
        <v>68.33</v>
      </c>
      <c r="J5" s="11">
        <v>4</v>
      </c>
      <c r="K5" s="21">
        <f t="shared" si="0"/>
        <v>27.332</v>
      </c>
      <c r="L5" s="22">
        <v>83.33</v>
      </c>
      <c r="M5" s="23">
        <f t="shared" si="1"/>
        <v>49.998</v>
      </c>
      <c r="N5" s="21">
        <f t="shared" si="2"/>
        <v>77.33</v>
      </c>
      <c r="O5" s="21">
        <f t="shared" si="3"/>
        <v>77.33</v>
      </c>
      <c r="P5" s="10">
        <v>2</v>
      </c>
      <c r="Q5" s="10"/>
    </row>
    <row r="6" ht="40.5" spans="1:17">
      <c r="A6" s="10">
        <v>3</v>
      </c>
      <c r="B6" s="11" t="s">
        <v>28</v>
      </c>
      <c r="C6" s="11" t="s">
        <v>29</v>
      </c>
      <c r="D6" s="11" t="s">
        <v>21</v>
      </c>
      <c r="E6" s="11" t="s">
        <v>22</v>
      </c>
      <c r="F6" s="11" t="s">
        <v>23</v>
      </c>
      <c r="G6" s="11" t="s">
        <v>24</v>
      </c>
      <c r="H6" s="11">
        <v>104</v>
      </c>
      <c r="I6" s="20">
        <v>69.33</v>
      </c>
      <c r="J6" s="11">
        <v>1</v>
      </c>
      <c r="K6" s="21">
        <f t="shared" si="0"/>
        <v>27.732</v>
      </c>
      <c r="L6" s="22">
        <v>79</v>
      </c>
      <c r="M6" s="23">
        <f t="shared" si="1"/>
        <v>47.4</v>
      </c>
      <c r="N6" s="21">
        <f t="shared" si="2"/>
        <v>75.132</v>
      </c>
      <c r="O6" s="21">
        <f t="shared" si="3"/>
        <v>75.132</v>
      </c>
      <c r="P6" s="10">
        <v>3</v>
      </c>
      <c r="Q6" s="10"/>
    </row>
    <row r="7" ht="27" spans="1:17">
      <c r="A7" s="10">
        <v>4</v>
      </c>
      <c r="B7" s="12" t="s">
        <v>30</v>
      </c>
      <c r="C7" s="12" t="s">
        <v>31</v>
      </c>
      <c r="D7" s="12" t="s">
        <v>32</v>
      </c>
      <c r="E7" s="12" t="s">
        <v>33</v>
      </c>
      <c r="F7" s="12" t="s">
        <v>34</v>
      </c>
      <c r="G7" s="12" t="s">
        <v>24</v>
      </c>
      <c r="H7" s="12">
        <v>111.5</v>
      </c>
      <c r="I7" s="24">
        <v>74.33</v>
      </c>
      <c r="J7" s="12">
        <v>2</v>
      </c>
      <c r="K7" s="25">
        <f t="shared" si="0"/>
        <v>29.732</v>
      </c>
      <c r="L7" s="26">
        <v>88.33</v>
      </c>
      <c r="M7" s="27">
        <f t="shared" si="1"/>
        <v>52.998</v>
      </c>
      <c r="N7" s="25">
        <f t="shared" si="2"/>
        <v>82.73</v>
      </c>
      <c r="O7" s="25">
        <f t="shared" si="3"/>
        <v>82.73</v>
      </c>
      <c r="P7" s="28">
        <v>1</v>
      </c>
      <c r="Q7" s="28" t="s">
        <v>25</v>
      </c>
    </row>
    <row r="8" ht="27" spans="1:17">
      <c r="A8" s="10">
        <v>5</v>
      </c>
      <c r="B8" s="13" t="s">
        <v>35</v>
      </c>
      <c r="C8" s="13" t="s">
        <v>36</v>
      </c>
      <c r="D8" s="13" t="s">
        <v>37</v>
      </c>
      <c r="E8" s="13" t="s">
        <v>38</v>
      </c>
      <c r="F8" s="13" t="s">
        <v>39</v>
      </c>
      <c r="G8" s="13" t="s">
        <v>24</v>
      </c>
      <c r="H8" s="13">
        <v>108</v>
      </c>
      <c r="I8" s="29">
        <v>72</v>
      </c>
      <c r="J8" s="13">
        <v>4</v>
      </c>
      <c r="K8" s="30">
        <f t="shared" si="0"/>
        <v>28.8</v>
      </c>
      <c r="L8" s="31">
        <v>92.33</v>
      </c>
      <c r="M8" s="32">
        <f t="shared" si="1"/>
        <v>55.398</v>
      </c>
      <c r="N8" s="30">
        <f t="shared" si="2"/>
        <v>84.198</v>
      </c>
      <c r="O8" s="30">
        <f t="shared" si="3"/>
        <v>84.198</v>
      </c>
      <c r="P8" s="33">
        <v>1</v>
      </c>
      <c r="Q8" s="33" t="s">
        <v>25</v>
      </c>
    </row>
    <row r="9" ht="27" spans="1:17">
      <c r="A9" s="10">
        <v>6</v>
      </c>
      <c r="B9" s="13" t="s">
        <v>40</v>
      </c>
      <c r="C9" s="13" t="s">
        <v>41</v>
      </c>
      <c r="D9" s="13" t="s">
        <v>37</v>
      </c>
      <c r="E9" s="13" t="s">
        <v>38</v>
      </c>
      <c r="F9" s="13" t="s">
        <v>39</v>
      </c>
      <c r="G9" s="13" t="s">
        <v>24</v>
      </c>
      <c r="H9" s="13">
        <v>112.5</v>
      </c>
      <c r="I9" s="29">
        <v>75</v>
      </c>
      <c r="J9" s="13">
        <v>1</v>
      </c>
      <c r="K9" s="30">
        <f t="shared" si="0"/>
        <v>30</v>
      </c>
      <c r="L9" s="31">
        <v>89.67</v>
      </c>
      <c r="M9" s="32">
        <f t="shared" si="1"/>
        <v>53.802</v>
      </c>
      <c r="N9" s="30">
        <f t="shared" si="2"/>
        <v>83.802</v>
      </c>
      <c r="O9" s="30">
        <f t="shared" si="3"/>
        <v>83.802</v>
      </c>
      <c r="P9" s="33">
        <v>2</v>
      </c>
      <c r="Q9" s="33" t="s">
        <v>25</v>
      </c>
    </row>
    <row r="10" ht="27" spans="1:17">
      <c r="A10" s="10">
        <v>7</v>
      </c>
      <c r="B10" s="13" t="s">
        <v>42</v>
      </c>
      <c r="C10" s="13" t="s">
        <v>43</v>
      </c>
      <c r="D10" s="13" t="s">
        <v>37</v>
      </c>
      <c r="E10" s="13" t="s">
        <v>38</v>
      </c>
      <c r="F10" s="13" t="s">
        <v>39</v>
      </c>
      <c r="G10" s="13" t="s">
        <v>24</v>
      </c>
      <c r="H10" s="13">
        <v>102.5</v>
      </c>
      <c r="I10" s="29">
        <v>68.33</v>
      </c>
      <c r="J10" s="13">
        <v>12</v>
      </c>
      <c r="K10" s="30">
        <f t="shared" si="0"/>
        <v>27.332</v>
      </c>
      <c r="L10" s="31">
        <v>92</v>
      </c>
      <c r="M10" s="32">
        <f t="shared" si="1"/>
        <v>55.2</v>
      </c>
      <c r="N10" s="30">
        <f t="shared" si="2"/>
        <v>82.532</v>
      </c>
      <c r="O10" s="30">
        <f t="shared" si="3"/>
        <v>82.532</v>
      </c>
      <c r="P10" s="33">
        <v>3</v>
      </c>
      <c r="Q10" s="33" t="s">
        <v>25</v>
      </c>
    </row>
    <row r="11" ht="27" spans="1:17">
      <c r="A11" s="10">
        <v>8</v>
      </c>
      <c r="B11" s="13" t="s">
        <v>44</v>
      </c>
      <c r="C11" s="13" t="s">
        <v>45</v>
      </c>
      <c r="D11" s="13" t="s">
        <v>37</v>
      </c>
      <c r="E11" s="13" t="s">
        <v>38</v>
      </c>
      <c r="F11" s="13" t="s">
        <v>39</v>
      </c>
      <c r="G11" s="13" t="s">
        <v>24</v>
      </c>
      <c r="H11" s="13">
        <v>103.5</v>
      </c>
      <c r="I11" s="29">
        <v>69</v>
      </c>
      <c r="J11" s="13">
        <v>11</v>
      </c>
      <c r="K11" s="30">
        <f t="shared" si="0"/>
        <v>27.6</v>
      </c>
      <c r="L11" s="31">
        <v>89.33</v>
      </c>
      <c r="M11" s="32">
        <f t="shared" si="1"/>
        <v>53.598</v>
      </c>
      <c r="N11" s="30">
        <f t="shared" si="2"/>
        <v>81.198</v>
      </c>
      <c r="O11" s="30">
        <f t="shared" si="3"/>
        <v>81.198</v>
      </c>
      <c r="P11" s="33">
        <v>4</v>
      </c>
      <c r="Q11" s="33"/>
    </row>
    <row r="12" ht="27" spans="1:17">
      <c r="A12" s="10">
        <v>9</v>
      </c>
      <c r="B12" s="13" t="s">
        <v>46</v>
      </c>
      <c r="C12" s="13" t="s">
        <v>47</v>
      </c>
      <c r="D12" s="13" t="s">
        <v>37</v>
      </c>
      <c r="E12" s="13" t="s">
        <v>38</v>
      </c>
      <c r="F12" s="13" t="s">
        <v>39</v>
      </c>
      <c r="G12" s="13" t="s">
        <v>24</v>
      </c>
      <c r="H12" s="13">
        <v>107.5</v>
      </c>
      <c r="I12" s="29">
        <v>71.67</v>
      </c>
      <c r="J12" s="13">
        <v>5</v>
      </c>
      <c r="K12" s="30">
        <f t="shared" si="0"/>
        <v>28.668</v>
      </c>
      <c r="L12" s="31">
        <v>86.67</v>
      </c>
      <c r="M12" s="32">
        <f t="shared" si="1"/>
        <v>52.002</v>
      </c>
      <c r="N12" s="30">
        <f t="shared" si="2"/>
        <v>80.67</v>
      </c>
      <c r="O12" s="30">
        <f t="shared" si="3"/>
        <v>80.67</v>
      </c>
      <c r="P12" s="33">
        <v>5</v>
      </c>
      <c r="Q12" s="33"/>
    </row>
    <row r="13" ht="27" spans="1:17">
      <c r="A13" s="10">
        <v>10</v>
      </c>
      <c r="B13" s="13" t="s">
        <v>48</v>
      </c>
      <c r="C13" s="13" t="s">
        <v>49</v>
      </c>
      <c r="D13" s="13" t="s">
        <v>37</v>
      </c>
      <c r="E13" s="13" t="s">
        <v>38</v>
      </c>
      <c r="F13" s="13" t="s">
        <v>39</v>
      </c>
      <c r="G13" s="13" t="s">
        <v>24</v>
      </c>
      <c r="H13" s="13">
        <v>106.5</v>
      </c>
      <c r="I13" s="29">
        <v>71</v>
      </c>
      <c r="J13" s="13">
        <v>6</v>
      </c>
      <c r="K13" s="30">
        <f t="shared" si="0"/>
        <v>28.4</v>
      </c>
      <c r="L13" s="31">
        <v>86.67</v>
      </c>
      <c r="M13" s="32">
        <f t="shared" si="1"/>
        <v>52.002</v>
      </c>
      <c r="N13" s="30">
        <f t="shared" si="2"/>
        <v>80.402</v>
      </c>
      <c r="O13" s="30">
        <f t="shared" si="3"/>
        <v>80.402</v>
      </c>
      <c r="P13" s="33">
        <v>6</v>
      </c>
      <c r="Q13" s="33"/>
    </row>
    <row r="14" ht="27" spans="1:17">
      <c r="A14" s="10">
        <v>11</v>
      </c>
      <c r="B14" s="13" t="s">
        <v>50</v>
      </c>
      <c r="C14" s="13" t="s">
        <v>51</v>
      </c>
      <c r="D14" s="13" t="s">
        <v>37</v>
      </c>
      <c r="E14" s="13" t="s">
        <v>38</v>
      </c>
      <c r="F14" s="13" t="s">
        <v>39</v>
      </c>
      <c r="G14" s="13" t="s">
        <v>24</v>
      </c>
      <c r="H14" s="13">
        <v>104.5</v>
      </c>
      <c r="I14" s="29">
        <v>69.67</v>
      </c>
      <c r="J14" s="13">
        <v>9</v>
      </c>
      <c r="K14" s="30">
        <f t="shared" si="0"/>
        <v>27.868</v>
      </c>
      <c r="L14" s="31">
        <v>84</v>
      </c>
      <c r="M14" s="32">
        <f t="shared" si="1"/>
        <v>50.4</v>
      </c>
      <c r="N14" s="30">
        <f t="shared" si="2"/>
        <v>78.268</v>
      </c>
      <c r="O14" s="30">
        <f t="shared" si="3"/>
        <v>78.268</v>
      </c>
      <c r="P14" s="33">
        <v>7</v>
      </c>
      <c r="Q14" s="33"/>
    </row>
    <row r="15" ht="27" spans="1:17">
      <c r="A15" s="10">
        <v>12</v>
      </c>
      <c r="B15" s="13" t="s">
        <v>52</v>
      </c>
      <c r="C15" s="13" t="s">
        <v>53</v>
      </c>
      <c r="D15" s="13" t="s">
        <v>37</v>
      </c>
      <c r="E15" s="13" t="s">
        <v>38</v>
      </c>
      <c r="F15" s="13" t="s">
        <v>39</v>
      </c>
      <c r="G15" s="13" t="s">
        <v>24</v>
      </c>
      <c r="H15" s="13">
        <v>102</v>
      </c>
      <c r="I15" s="29">
        <v>68</v>
      </c>
      <c r="J15" s="13">
        <v>14</v>
      </c>
      <c r="K15" s="30">
        <f t="shared" si="0"/>
        <v>27.2</v>
      </c>
      <c r="L15" s="31">
        <v>84.67</v>
      </c>
      <c r="M15" s="32">
        <f t="shared" si="1"/>
        <v>50.802</v>
      </c>
      <c r="N15" s="30">
        <f t="shared" si="2"/>
        <v>78.002</v>
      </c>
      <c r="O15" s="30">
        <f t="shared" si="3"/>
        <v>78.002</v>
      </c>
      <c r="P15" s="33">
        <v>8</v>
      </c>
      <c r="Q15" s="33"/>
    </row>
    <row r="16" ht="27" spans="1:17">
      <c r="A16" s="10">
        <v>13</v>
      </c>
      <c r="B16" s="11" t="s">
        <v>54</v>
      </c>
      <c r="C16" s="11" t="s">
        <v>55</v>
      </c>
      <c r="D16" s="11" t="s">
        <v>56</v>
      </c>
      <c r="E16" s="11" t="s">
        <v>57</v>
      </c>
      <c r="F16" s="11" t="s">
        <v>58</v>
      </c>
      <c r="G16" s="11" t="s">
        <v>24</v>
      </c>
      <c r="H16" s="11">
        <v>111.5</v>
      </c>
      <c r="I16" s="20">
        <v>74.33</v>
      </c>
      <c r="J16" s="11">
        <v>2</v>
      </c>
      <c r="K16" s="21">
        <f t="shared" si="0"/>
        <v>29.732</v>
      </c>
      <c r="L16" s="22">
        <v>85.33</v>
      </c>
      <c r="M16" s="23">
        <f t="shared" si="1"/>
        <v>51.198</v>
      </c>
      <c r="N16" s="21">
        <f t="shared" si="2"/>
        <v>80.93</v>
      </c>
      <c r="O16" s="21">
        <f t="shared" si="3"/>
        <v>80.93</v>
      </c>
      <c r="P16" s="10">
        <v>1</v>
      </c>
      <c r="Q16" s="10" t="s">
        <v>25</v>
      </c>
    </row>
    <row r="17" ht="27" spans="1:17">
      <c r="A17" s="10">
        <v>14</v>
      </c>
      <c r="B17" s="11" t="s">
        <v>59</v>
      </c>
      <c r="C17" s="11" t="s">
        <v>60</v>
      </c>
      <c r="D17" s="11" t="s">
        <v>56</v>
      </c>
      <c r="E17" s="11" t="s">
        <v>57</v>
      </c>
      <c r="F17" s="11" t="s">
        <v>58</v>
      </c>
      <c r="G17" s="11" t="s">
        <v>24</v>
      </c>
      <c r="H17" s="11">
        <v>104.5</v>
      </c>
      <c r="I17" s="20">
        <v>69.67</v>
      </c>
      <c r="J17" s="11">
        <v>3</v>
      </c>
      <c r="K17" s="21">
        <f t="shared" si="0"/>
        <v>27.868</v>
      </c>
      <c r="L17" s="22">
        <v>83.67</v>
      </c>
      <c r="M17" s="23">
        <f t="shared" si="1"/>
        <v>50.202</v>
      </c>
      <c r="N17" s="21">
        <f t="shared" si="2"/>
        <v>78.07</v>
      </c>
      <c r="O17" s="21">
        <f t="shared" si="3"/>
        <v>78.07</v>
      </c>
      <c r="P17" s="10">
        <v>2</v>
      </c>
      <c r="Q17" s="10"/>
    </row>
    <row r="18" ht="27" spans="1:17">
      <c r="A18" s="10">
        <v>15</v>
      </c>
      <c r="B18" s="13" t="s">
        <v>61</v>
      </c>
      <c r="C18" s="13" t="s">
        <v>62</v>
      </c>
      <c r="D18" s="13" t="s">
        <v>63</v>
      </c>
      <c r="E18" s="13" t="s">
        <v>64</v>
      </c>
      <c r="F18" s="13" t="s">
        <v>65</v>
      </c>
      <c r="G18" s="13" t="s">
        <v>24</v>
      </c>
      <c r="H18" s="13">
        <v>99.5</v>
      </c>
      <c r="I18" s="29">
        <v>66.33</v>
      </c>
      <c r="J18" s="13">
        <v>2</v>
      </c>
      <c r="K18" s="30">
        <f t="shared" si="0"/>
        <v>26.532</v>
      </c>
      <c r="L18" s="31">
        <v>83.33</v>
      </c>
      <c r="M18" s="32">
        <f t="shared" si="1"/>
        <v>49.998</v>
      </c>
      <c r="N18" s="30">
        <f t="shared" si="2"/>
        <v>76.53</v>
      </c>
      <c r="O18" s="30">
        <f t="shared" si="3"/>
        <v>76.53</v>
      </c>
      <c r="P18" s="33">
        <v>1</v>
      </c>
      <c r="Q18" s="33" t="s">
        <v>25</v>
      </c>
    </row>
    <row r="19" ht="27" spans="1:17">
      <c r="A19" s="10">
        <v>16</v>
      </c>
      <c r="B19" s="13" t="s">
        <v>66</v>
      </c>
      <c r="C19" s="13" t="s">
        <v>67</v>
      </c>
      <c r="D19" s="13" t="s">
        <v>63</v>
      </c>
      <c r="E19" s="13" t="s">
        <v>64</v>
      </c>
      <c r="F19" s="13" t="s">
        <v>65</v>
      </c>
      <c r="G19" s="13" t="s">
        <v>24</v>
      </c>
      <c r="H19" s="13">
        <v>104</v>
      </c>
      <c r="I19" s="29">
        <v>69.33</v>
      </c>
      <c r="J19" s="13">
        <v>1</v>
      </c>
      <c r="K19" s="30">
        <f t="shared" si="0"/>
        <v>27.732</v>
      </c>
      <c r="L19" s="31">
        <v>80.67</v>
      </c>
      <c r="M19" s="32">
        <f t="shared" si="1"/>
        <v>48.402</v>
      </c>
      <c r="N19" s="30">
        <f t="shared" si="2"/>
        <v>76.134</v>
      </c>
      <c r="O19" s="30">
        <f t="shared" si="3"/>
        <v>76.134</v>
      </c>
      <c r="P19" s="33">
        <v>2</v>
      </c>
      <c r="Q19" s="33"/>
    </row>
    <row r="20" ht="27" spans="1:17">
      <c r="A20" s="10">
        <v>17</v>
      </c>
      <c r="B20" s="13" t="s">
        <v>68</v>
      </c>
      <c r="C20" s="13" t="s">
        <v>69</v>
      </c>
      <c r="D20" s="13" t="s">
        <v>63</v>
      </c>
      <c r="E20" s="13" t="s">
        <v>64</v>
      </c>
      <c r="F20" s="13" t="s">
        <v>65</v>
      </c>
      <c r="G20" s="13" t="s">
        <v>24</v>
      </c>
      <c r="H20" s="13">
        <v>93</v>
      </c>
      <c r="I20" s="29">
        <v>62</v>
      </c>
      <c r="J20" s="13">
        <v>3</v>
      </c>
      <c r="K20" s="30">
        <f t="shared" si="0"/>
        <v>24.8</v>
      </c>
      <c r="L20" s="31">
        <v>78.83</v>
      </c>
      <c r="M20" s="32">
        <f t="shared" si="1"/>
        <v>47.298</v>
      </c>
      <c r="N20" s="30">
        <f t="shared" si="2"/>
        <v>72.098</v>
      </c>
      <c r="O20" s="30">
        <f t="shared" si="3"/>
        <v>72.098</v>
      </c>
      <c r="P20" s="33">
        <v>3</v>
      </c>
      <c r="Q20" s="33"/>
    </row>
    <row r="21" ht="40.5" spans="1:17">
      <c r="A21" s="10">
        <v>18</v>
      </c>
      <c r="B21" s="11" t="s">
        <v>70</v>
      </c>
      <c r="C21" s="11" t="s">
        <v>71</v>
      </c>
      <c r="D21" s="11" t="s">
        <v>72</v>
      </c>
      <c r="E21" s="11" t="s">
        <v>73</v>
      </c>
      <c r="F21" s="11" t="s">
        <v>65</v>
      </c>
      <c r="G21" s="11" t="s">
        <v>24</v>
      </c>
      <c r="H21" s="11">
        <v>89</v>
      </c>
      <c r="I21" s="20">
        <v>59.33</v>
      </c>
      <c r="J21" s="11">
        <v>1</v>
      </c>
      <c r="K21" s="21">
        <f t="shared" si="0"/>
        <v>23.732</v>
      </c>
      <c r="L21" s="22">
        <v>87.33</v>
      </c>
      <c r="M21" s="23">
        <f t="shared" si="1"/>
        <v>52.398</v>
      </c>
      <c r="N21" s="21">
        <f t="shared" si="2"/>
        <v>76.13</v>
      </c>
      <c r="O21" s="21">
        <f t="shared" si="3"/>
        <v>76.13</v>
      </c>
      <c r="P21" s="10">
        <v>1</v>
      </c>
      <c r="Q21" s="10" t="s">
        <v>25</v>
      </c>
    </row>
    <row r="22" ht="40.5" spans="1:17">
      <c r="A22" s="10">
        <v>19</v>
      </c>
      <c r="B22" s="11" t="s">
        <v>74</v>
      </c>
      <c r="C22" s="11" t="s">
        <v>75</v>
      </c>
      <c r="D22" s="11" t="s">
        <v>72</v>
      </c>
      <c r="E22" s="11" t="s">
        <v>73</v>
      </c>
      <c r="F22" s="11" t="s">
        <v>65</v>
      </c>
      <c r="G22" s="11" t="s">
        <v>24</v>
      </c>
      <c r="H22" s="11">
        <v>87.5</v>
      </c>
      <c r="I22" s="20">
        <v>58.33</v>
      </c>
      <c r="J22" s="11">
        <v>2</v>
      </c>
      <c r="K22" s="21">
        <f t="shared" si="0"/>
        <v>23.332</v>
      </c>
      <c r="L22" s="22">
        <v>85.5</v>
      </c>
      <c r="M22" s="23">
        <f t="shared" si="1"/>
        <v>51.3</v>
      </c>
      <c r="N22" s="21">
        <f t="shared" si="2"/>
        <v>74.632</v>
      </c>
      <c r="O22" s="21">
        <f t="shared" si="3"/>
        <v>74.632</v>
      </c>
      <c r="P22" s="10">
        <v>2</v>
      </c>
      <c r="Q22" s="10"/>
    </row>
    <row r="23" ht="40.5" spans="1:17">
      <c r="A23" s="10">
        <v>20</v>
      </c>
      <c r="B23" s="11" t="s">
        <v>76</v>
      </c>
      <c r="C23" s="11" t="s">
        <v>77</v>
      </c>
      <c r="D23" s="11" t="s">
        <v>72</v>
      </c>
      <c r="E23" s="11" t="s">
        <v>73</v>
      </c>
      <c r="F23" s="11" t="s">
        <v>65</v>
      </c>
      <c r="G23" s="11" t="s">
        <v>24</v>
      </c>
      <c r="H23" s="11">
        <v>87.5</v>
      </c>
      <c r="I23" s="20">
        <v>58.33</v>
      </c>
      <c r="J23" s="11">
        <v>2</v>
      </c>
      <c r="K23" s="21">
        <f t="shared" si="0"/>
        <v>23.332</v>
      </c>
      <c r="L23" s="22">
        <v>83.33</v>
      </c>
      <c r="M23" s="23">
        <f t="shared" si="1"/>
        <v>49.998</v>
      </c>
      <c r="N23" s="21">
        <f t="shared" si="2"/>
        <v>73.33</v>
      </c>
      <c r="O23" s="21">
        <f t="shared" si="3"/>
        <v>73.33</v>
      </c>
      <c r="P23" s="10">
        <v>3</v>
      </c>
      <c r="Q23" s="10"/>
    </row>
    <row r="24" ht="27" spans="1:17">
      <c r="A24" s="10">
        <v>21</v>
      </c>
      <c r="B24" s="13" t="s">
        <v>78</v>
      </c>
      <c r="C24" s="13" t="s">
        <v>79</v>
      </c>
      <c r="D24" s="13" t="s">
        <v>80</v>
      </c>
      <c r="E24" s="13" t="s">
        <v>81</v>
      </c>
      <c r="F24" s="13" t="s">
        <v>58</v>
      </c>
      <c r="G24" s="13" t="s">
        <v>24</v>
      </c>
      <c r="H24" s="13">
        <v>90</v>
      </c>
      <c r="I24" s="29">
        <v>60</v>
      </c>
      <c r="J24" s="13">
        <v>3</v>
      </c>
      <c r="K24" s="30">
        <f t="shared" si="0"/>
        <v>24</v>
      </c>
      <c r="L24" s="31">
        <v>84.67</v>
      </c>
      <c r="M24" s="32">
        <f t="shared" si="1"/>
        <v>50.802</v>
      </c>
      <c r="N24" s="30">
        <f t="shared" si="2"/>
        <v>74.802</v>
      </c>
      <c r="O24" s="30">
        <f t="shared" si="3"/>
        <v>74.802</v>
      </c>
      <c r="P24" s="33">
        <v>1</v>
      </c>
      <c r="Q24" s="33" t="s">
        <v>25</v>
      </c>
    </row>
    <row r="25" ht="27" spans="1:17">
      <c r="A25" s="10">
        <v>22</v>
      </c>
      <c r="B25" s="13" t="s">
        <v>82</v>
      </c>
      <c r="C25" s="13" t="s">
        <v>83</v>
      </c>
      <c r="D25" s="13" t="s">
        <v>80</v>
      </c>
      <c r="E25" s="13" t="s">
        <v>81</v>
      </c>
      <c r="F25" s="13" t="s">
        <v>58</v>
      </c>
      <c r="G25" s="13" t="s">
        <v>24</v>
      </c>
      <c r="H25" s="13">
        <v>91</v>
      </c>
      <c r="I25" s="29">
        <v>60.67</v>
      </c>
      <c r="J25" s="13">
        <v>2</v>
      </c>
      <c r="K25" s="30">
        <f t="shared" si="0"/>
        <v>24.268</v>
      </c>
      <c r="L25" s="31">
        <v>80.33</v>
      </c>
      <c r="M25" s="32">
        <f t="shared" si="1"/>
        <v>48.198</v>
      </c>
      <c r="N25" s="30">
        <f t="shared" si="2"/>
        <v>72.466</v>
      </c>
      <c r="O25" s="30">
        <f t="shared" si="3"/>
        <v>72.466</v>
      </c>
      <c r="P25" s="33">
        <v>2</v>
      </c>
      <c r="Q25" s="33" t="s">
        <v>25</v>
      </c>
    </row>
    <row r="26" ht="27" spans="1:17">
      <c r="A26" s="10">
        <v>23</v>
      </c>
      <c r="B26" s="11" t="s">
        <v>84</v>
      </c>
      <c r="C26" s="11" t="s">
        <v>85</v>
      </c>
      <c r="D26" s="11" t="s">
        <v>86</v>
      </c>
      <c r="E26" s="11" t="s">
        <v>24</v>
      </c>
      <c r="F26" s="11" t="s">
        <v>58</v>
      </c>
      <c r="G26" s="11" t="s">
        <v>87</v>
      </c>
      <c r="H26" s="11">
        <v>93.5</v>
      </c>
      <c r="I26" s="20">
        <v>62.33</v>
      </c>
      <c r="J26" s="11">
        <v>2</v>
      </c>
      <c r="K26" s="21">
        <f t="shared" si="0"/>
        <v>24.932</v>
      </c>
      <c r="L26" s="22">
        <v>90.67</v>
      </c>
      <c r="M26" s="23">
        <f t="shared" si="1"/>
        <v>54.402</v>
      </c>
      <c r="N26" s="21">
        <f t="shared" si="2"/>
        <v>79.334</v>
      </c>
      <c r="O26" s="21">
        <f t="shared" si="3"/>
        <v>79.334</v>
      </c>
      <c r="P26" s="10">
        <v>1</v>
      </c>
      <c r="Q26" s="10" t="s">
        <v>25</v>
      </c>
    </row>
    <row r="27" ht="27" spans="1:17">
      <c r="A27" s="10">
        <v>24</v>
      </c>
      <c r="B27" s="11" t="s">
        <v>88</v>
      </c>
      <c r="C27" s="11" t="s">
        <v>89</v>
      </c>
      <c r="D27" s="11" t="s">
        <v>86</v>
      </c>
      <c r="E27" s="11" t="s">
        <v>24</v>
      </c>
      <c r="F27" s="11" t="s">
        <v>58</v>
      </c>
      <c r="G27" s="11" t="s">
        <v>87</v>
      </c>
      <c r="H27" s="11">
        <v>97</v>
      </c>
      <c r="I27" s="20">
        <v>64.67</v>
      </c>
      <c r="J27" s="11">
        <v>1</v>
      </c>
      <c r="K27" s="21">
        <f t="shared" si="0"/>
        <v>25.868</v>
      </c>
      <c r="L27" s="22">
        <v>83.33</v>
      </c>
      <c r="M27" s="23">
        <f t="shared" si="1"/>
        <v>49.998</v>
      </c>
      <c r="N27" s="21">
        <f t="shared" si="2"/>
        <v>75.866</v>
      </c>
      <c r="O27" s="21">
        <f t="shared" si="3"/>
        <v>75.866</v>
      </c>
      <c r="P27" s="10">
        <v>2</v>
      </c>
      <c r="Q27" s="10"/>
    </row>
    <row r="28" ht="27" spans="1:17">
      <c r="A28" s="10">
        <v>25</v>
      </c>
      <c r="B28" s="11" t="s">
        <v>90</v>
      </c>
      <c r="C28" s="11" t="s">
        <v>91</v>
      </c>
      <c r="D28" s="11" t="s">
        <v>86</v>
      </c>
      <c r="E28" s="11" t="s">
        <v>24</v>
      </c>
      <c r="F28" s="11" t="s">
        <v>58</v>
      </c>
      <c r="G28" s="11" t="s">
        <v>87</v>
      </c>
      <c r="H28" s="11">
        <v>87.5</v>
      </c>
      <c r="I28" s="20">
        <v>58.33</v>
      </c>
      <c r="J28" s="11">
        <v>4</v>
      </c>
      <c r="K28" s="21">
        <f t="shared" si="0"/>
        <v>23.332</v>
      </c>
      <c r="L28" s="22">
        <v>80</v>
      </c>
      <c r="M28" s="23">
        <f t="shared" si="1"/>
        <v>48</v>
      </c>
      <c r="N28" s="21">
        <f t="shared" si="2"/>
        <v>71.332</v>
      </c>
      <c r="O28" s="21">
        <f t="shared" si="3"/>
        <v>71.332</v>
      </c>
      <c r="P28" s="10">
        <v>3</v>
      </c>
      <c r="Q28" s="10"/>
    </row>
    <row r="29" ht="27" spans="1:17">
      <c r="A29" s="10">
        <v>26</v>
      </c>
      <c r="B29" s="13" t="s">
        <v>92</v>
      </c>
      <c r="C29" s="13" t="s">
        <v>93</v>
      </c>
      <c r="D29" s="13" t="s">
        <v>94</v>
      </c>
      <c r="E29" s="13" t="s">
        <v>95</v>
      </c>
      <c r="F29" s="13" t="s">
        <v>58</v>
      </c>
      <c r="G29" s="13" t="s">
        <v>24</v>
      </c>
      <c r="H29" s="13">
        <v>106</v>
      </c>
      <c r="I29" s="29">
        <v>70.67</v>
      </c>
      <c r="J29" s="13">
        <v>1</v>
      </c>
      <c r="K29" s="30">
        <f t="shared" si="0"/>
        <v>28.268</v>
      </c>
      <c r="L29" s="31">
        <v>82.67</v>
      </c>
      <c r="M29" s="32">
        <f t="shared" si="1"/>
        <v>49.602</v>
      </c>
      <c r="N29" s="30">
        <f t="shared" si="2"/>
        <v>77.87</v>
      </c>
      <c r="O29" s="30">
        <f t="shared" si="3"/>
        <v>77.87</v>
      </c>
      <c r="P29" s="33">
        <v>1</v>
      </c>
      <c r="Q29" s="33" t="s">
        <v>25</v>
      </c>
    </row>
    <row r="30" ht="27" spans="1:17">
      <c r="A30" s="10">
        <v>27</v>
      </c>
      <c r="B30" s="13" t="s">
        <v>96</v>
      </c>
      <c r="C30" s="13" t="s">
        <v>97</v>
      </c>
      <c r="D30" s="13" t="s">
        <v>94</v>
      </c>
      <c r="E30" s="13" t="s">
        <v>95</v>
      </c>
      <c r="F30" s="13" t="s">
        <v>58</v>
      </c>
      <c r="G30" s="13" t="s">
        <v>24</v>
      </c>
      <c r="H30" s="13">
        <v>87.5</v>
      </c>
      <c r="I30" s="29">
        <v>58.33</v>
      </c>
      <c r="J30" s="13">
        <v>2</v>
      </c>
      <c r="K30" s="30">
        <f t="shared" si="0"/>
        <v>23.332</v>
      </c>
      <c r="L30" s="31">
        <v>81.17</v>
      </c>
      <c r="M30" s="32">
        <f t="shared" si="1"/>
        <v>48.702</v>
      </c>
      <c r="N30" s="30">
        <f t="shared" si="2"/>
        <v>72.034</v>
      </c>
      <c r="O30" s="30">
        <f t="shared" si="3"/>
        <v>72.034</v>
      </c>
      <c r="P30" s="33">
        <v>2</v>
      </c>
      <c r="Q30" s="33"/>
    </row>
    <row r="31" ht="27" spans="1:17">
      <c r="A31" s="10">
        <v>28</v>
      </c>
      <c r="B31" s="13" t="s">
        <v>98</v>
      </c>
      <c r="C31" s="13" t="s">
        <v>99</v>
      </c>
      <c r="D31" s="13" t="s">
        <v>94</v>
      </c>
      <c r="E31" s="13" t="s">
        <v>95</v>
      </c>
      <c r="F31" s="13" t="s">
        <v>58</v>
      </c>
      <c r="G31" s="13" t="s">
        <v>24</v>
      </c>
      <c r="H31" s="13">
        <v>77</v>
      </c>
      <c r="I31" s="29">
        <v>51.33</v>
      </c>
      <c r="J31" s="13">
        <v>4</v>
      </c>
      <c r="K31" s="30">
        <f t="shared" si="0"/>
        <v>20.532</v>
      </c>
      <c r="L31" s="31">
        <v>84.17</v>
      </c>
      <c r="M31" s="32">
        <f t="shared" si="1"/>
        <v>50.502</v>
      </c>
      <c r="N31" s="30">
        <f t="shared" si="2"/>
        <v>71.034</v>
      </c>
      <c r="O31" s="30">
        <f t="shared" si="3"/>
        <v>71.034</v>
      </c>
      <c r="P31" s="33">
        <v>3</v>
      </c>
      <c r="Q31" s="33"/>
    </row>
    <row r="32" ht="27" spans="1:17">
      <c r="A32" s="10">
        <v>29</v>
      </c>
      <c r="B32" s="11" t="s">
        <v>100</v>
      </c>
      <c r="C32" s="11" t="s">
        <v>101</v>
      </c>
      <c r="D32" s="11" t="s">
        <v>102</v>
      </c>
      <c r="E32" s="11" t="s">
        <v>103</v>
      </c>
      <c r="F32" s="11" t="s">
        <v>65</v>
      </c>
      <c r="G32" s="11" t="s">
        <v>24</v>
      </c>
      <c r="H32" s="11">
        <v>82</v>
      </c>
      <c r="I32" s="20">
        <v>54.67</v>
      </c>
      <c r="J32" s="11">
        <v>1</v>
      </c>
      <c r="K32" s="21">
        <f t="shared" si="0"/>
        <v>21.868</v>
      </c>
      <c r="L32" s="22">
        <v>84</v>
      </c>
      <c r="M32" s="23">
        <f t="shared" si="1"/>
        <v>50.4</v>
      </c>
      <c r="N32" s="21">
        <f t="shared" si="2"/>
        <v>72.268</v>
      </c>
      <c r="O32" s="21">
        <f t="shared" si="3"/>
        <v>72.268</v>
      </c>
      <c r="P32" s="10">
        <v>1</v>
      </c>
      <c r="Q32" s="10" t="s">
        <v>25</v>
      </c>
    </row>
    <row r="33" ht="27" spans="1:17">
      <c r="A33" s="10">
        <v>30</v>
      </c>
      <c r="B33" s="11" t="s">
        <v>104</v>
      </c>
      <c r="C33" s="11" t="s">
        <v>105</v>
      </c>
      <c r="D33" s="11" t="s">
        <v>102</v>
      </c>
      <c r="E33" s="11" t="s">
        <v>103</v>
      </c>
      <c r="F33" s="11" t="s">
        <v>65</v>
      </c>
      <c r="G33" s="11" t="s">
        <v>24</v>
      </c>
      <c r="H33" s="11">
        <v>70</v>
      </c>
      <c r="I33" s="20">
        <v>46.67</v>
      </c>
      <c r="J33" s="11">
        <v>3</v>
      </c>
      <c r="K33" s="21">
        <f t="shared" si="0"/>
        <v>18.668</v>
      </c>
      <c r="L33" s="22">
        <v>83</v>
      </c>
      <c r="M33" s="23">
        <f t="shared" si="1"/>
        <v>49.8</v>
      </c>
      <c r="N33" s="21">
        <f t="shared" si="2"/>
        <v>68.468</v>
      </c>
      <c r="O33" s="21">
        <f t="shared" si="3"/>
        <v>68.468</v>
      </c>
      <c r="P33" s="10">
        <v>2</v>
      </c>
      <c r="Q33" s="10"/>
    </row>
    <row r="34" ht="40.5" spans="1:17">
      <c r="A34" s="10">
        <v>31</v>
      </c>
      <c r="B34" s="13" t="s">
        <v>106</v>
      </c>
      <c r="C34" s="13" t="s">
        <v>107</v>
      </c>
      <c r="D34" s="13" t="s">
        <v>108</v>
      </c>
      <c r="E34" s="13" t="s">
        <v>109</v>
      </c>
      <c r="F34" s="13" t="s">
        <v>58</v>
      </c>
      <c r="G34" s="13" t="s">
        <v>24</v>
      </c>
      <c r="H34" s="13">
        <v>111.5</v>
      </c>
      <c r="I34" s="29">
        <v>74.33</v>
      </c>
      <c r="J34" s="13">
        <v>1</v>
      </c>
      <c r="K34" s="30">
        <f t="shared" si="0"/>
        <v>29.732</v>
      </c>
      <c r="L34" s="31">
        <v>89.17</v>
      </c>
      <c r="M34" s="32">
        <f t="shared" si="1"/>
        <v>53.502</v>
      </c>
      <c r="N34" s="30">
        <f t="shared" si="2"/>
        <v>83.234</v>
      </c>
      <c r="O34" s="30">
        <f t="shared" si="3"/>
        <v>83.234</v>
      </c>
      <c r="P34" s="33">
        <v>1</v>
      </c>
      <c r="Q34" s="33" t="s">
        <v>25</v>
      </c>
    </row>
    <row r="35" ht="40.5" spans="1:17">
      <c r="A35" s="10">
        <v>32</v>
      </c>
      <c r="B35" s="13" t="s">
        <v>110</v>
      </c>
      <c r="C35" s="13" t="s">
        <v>111</v>
      </c>
      <c r="D35" s="13" t="s">
        <v>108</v>
      </c>
      <c r="E35" s="13" t="s">
        <v>109</v>
      </c>
      <c r="F35" s="13" t="s">
        <v>58</v>
      </c>
      <c r="G35" s="13" t="s">
        <v>24</v>
      </c>
      <c r="H35" s="13">
        <v>81</v>
      </c>
      <c r="I35" s="29">
        <v>54</v>
      </c>
      <c r="J35" s="13">
        <v>3</v>
      </c>
      <c r="K35" s="30">
        <f t="shared" si="0"/>
        <v>21.6</v>
      </c>
      <c r="L35" s="31">
        <v>85.33</v>
      </c>
      <c r="M35" s="32">
        <f t="shared" si="1"/>
        <v>51.198</v>
      </c>
      <c r="N35" s="30">
        <f t="shared" si="2"/>
        <v>72.798</v>
      </c>
      <c r="O35" s="30">
        <f t="shared" si="3"/>
        <v>72.798</v>
      </c>
      <c r="P35" s="33">
        <v>2</v>
      </c>
      <c r="Q35" s="33"/>
    </row>
    <row r="36" ht="40.5" spans="1:17">
      <c r="A36" s="10">
        <v>33</v>
      </c>
      <c r="B36" s="13" t="s">
        <v>112</v>
      </c>
      <c r="C36" s="13" t="s">
        <v>113</v>
      </c>
      <c r="D36" s="13" t="s">
        <v>108</v>
      </c>
      <c r="E36" s="13" t="s">
        <v>109</v>
      </c>
      <c r="F36" s="13" t="s">
        <v>58</v>
      </c>
      <c r="G36" s="13" t="s">
        <v>24</v>
      </c>
      <c r="H36" s="13">
        <v>78</v>
      </c>
      <c r="I36" s="29">
        <v>52</v>
      </c>
      <c r="J36" s="13">
        <v>4</v>
      </c>
      <c r="K36" s="30">
        <f t="shared" si="0"/>
        <v>20.8</v>
      </c>
      <c r="L36" s="31">
        <v>84.5</v>
      </c>
      <c r="M36" s="32">
        <f t="shared" si="1"/>
        <v>50.7</v>
      </c>
      <c r="N36" s="30">
        <f t="shared" si="2"/>
        <v>71.5</v>
      </c>
      <c r="O36" s="30">
        <f t="shared" si="3"/>
        <v>71.5</v>
      </c>
      <c r="P36" s="33">
        <v>3</v>
      </c>
      <c r="Q36" s="33"/>
    </row>
    <row r="37" ht="27" spans="1:17">
      <c r="A37" s="10">
        <v>34</v>
      </c>
      <c r="B37" s="11" t="s">
        <v>114</v>
      </c>
      <c r="C37" s="11" t="s">
        <v>115</v>
      </c>
      <c r="D37" s="11" t="s">
        <v>116</v>
      </c>
      <c r="E37" s="11" t="s">
        <v>87</v>
      </c>
      <c r="F37" s="11" t="s">
        <v>58</v>
      </c>
      <c r="G37" s="11" t="s">
        <v>24</v>
      </c>
      <c r="H37" s="11">
        <v>98.5</v>
      </c>
      <c r="I37" s="20">
        <v>65.67</v>
      </c>
      <c r="J37" s="11">
        <v>2</v>
      </c>
      <c r="K37" s="21">
        <f t="shared" si="0"/>
        <v>26.268</v>
      </c>
      <c r="L37" s="22">
        <v>86</v>
      </c>
      <c r="M37" s="23">
        <f t="shared" si="1"/>
        <v>51.6</v>
      </c>
      <c r="N37" s="21">
        <f t="shared" si="2"/>
        <v>77.868</v>
      </c>
      <c r="O37" s="21">
        <f t="shared" si="3"/>
        <v>77.868</v>
      </c>
      <c r="P37" s="10">
        <v>1</v>
      </c>
      <c r="Q37" s="10" t="s">
        <v>25</v>
      </c>
    </row>
    <row r="38" ht="27" spans="1:17">
      <c r="A38" s="10">
        <v>35</v>
      </c>
      <c r="B38" s="11" t="s">
        <v>117</v>
      </c>
      <c r="C38" s="11" t="s">
        <v>118</v>
      </c>
      <c r="D38" s="11" t="s">
        <v>116</v>
      </c>
      <c r="E38" s="11" t="s">
        <v>87</v>
      </c>
      <c r="F38" s="11" t="s">
        <v>58</v>
      </c>
      <c r="G38" s="11" t="s">
        <v>24</v>
      </c>
      <c r="H38" s="11">
        <v>92</v>
      </c>
      <c r="I38" s="20">
        <v>61.33</v>
      </c>
      <c r="J38" s="11">
        <v>3</v>
      </c>
      <c r="K38" s="21">
        <f t="shared" si="0"/>
        <v>24.532</v>
      </c>
      <c r="L38" s="22">
        <v>84</v>
      </c>
      <c r="M38" s="23">
        <f t="shared" si="1"/>
        <v>50.4</v>
      </c>
      <c r="N38" s="21">
        <f t="shared" si="2"/>
        <v>74.932</v>
      </c>
      <c r="O38" s="21">
        <f t="shared" si="3"/>
        <v>74.932</v>
      </c>
      <c r="P38" s="10">
        <v>2</v>
      </c>
      <c r="Q38" s="10" t="s">
        <v>25</v>
      </c>
    </row>
    <row r="39" ht="27" spans="1:17">
      <c r="A39" s="10">
        <v>36</v>
      </c>
      <c r="B39" s="13" t="s">
        <v>119</v>
      </c>
      <c r="C39" s="13" t="s">
        <v>120</v>
      </c>
      <c r="D39" s="13" t="s">
        <v>86</v>
      </c>
      <c r="E39" s="13" t="s">
        <v>24</v>
      </c>
      <c r="F39" s="13" t="s">
        <v>58</v>
      </c>
      <c r="G39" s="13" t="s">
        <v>24</v>
      </c>
      <c r="H39" s="13">
        <v>85.5</v>
      </c>
      <c r="I39" s="29">
        <v>57</v>
      </c>
      <c r="J39" s="13">
        <v>2</v>
      </c>
      <c r="K39" s="30">
        <f t="shared" si="0"/>
        <v>22.8</v>
      </c>
      <c r="L39" s="31">
        <v>83.5</v>
      </c>
      <c r="M39" s="32">
        <f t="shared" si="1"/>
        <v>50.1</v>
      </c>
      <c r="N39" s="30">
        <f t="shared" si="2"/>
        <v>72.9</v>
      </c>
      <c r="O39" s="30">
        <f t="shared" si="3"/>
        <v>72.9</v>
      </c>
      <c r="P39" s="33">
        <v>1</v>
      </c>
      <c r="Q39" s="33" t="s">
        <v>25</v>
      </c>
    </row>
    <row r="40" ht="31" customHeight="1" spans="1:17">
      <c r="A40" s="10">
        <v>37</v>
      </c>
      <c r="B40" s="13" t="s">
        <v>121</v>
      </c>
      <c r="C40" s="13" t="s">
        <v>122</v>
      </c>
      <c r="D40" s="13" t="s">
        <v>86</v>
      </c>
      <c r="E40" s="13" t="s">
        <v>24</v>
      </c>
      <c r="F40" s="13" t="s">
        <v>58</v>
      </c>
      <c r="G40" s="13" t="s">
        <v>24</v>
      </c>
      <c r="H40" s="13">
        <v>83.5</v>
      </c>
      <c r="I40" s="29">
        <v>55.67</v>
      </c>
      <c r="J40" s="13">
        <v>5</v>
      </c>
      <c r="K40" s="30">
        <f t="shared" si="0"/>
        <v>22.268</v>
      </c>
      <c r="L40" s="31">
        <v>84</v>
      </c>
      <c r="M40" s="32">
        <f t="shared" si="1"/>
        <v>50.4</v>
      </c>
      <c r="N40" s="30">
        <f t="shared" si="2"/>
        <v>72.668</v>
      </c>
      <c r="O40" s="30">
        <f t="shared" si="3"/>
        <v>72.668</v>
      </c>
      <c r="P40" s="33">
        <v>2</v>
      </c>
      <c r="Q40" s="33"/>
    </row>
    <row r="41" ht="27" spans="1:17">
      <c r="A41" s="10">
        <v>38</v>
      </c>
      <c r="B41" s="13" t="s">
        <v>123</v>
      </c>
      <c r="C41" s="13" t="s">
        <v>124</v>
      </c>
      <c r="D41" s="13" t="s">
        <v>86</v>
      </c>
      <c r="E41" s="13" t="s">
        <v>24</v>
      </c>
      <c r="F41" s="13" t="s">
        <v>58</v>
      </c>
      <c r="G41" s="13" t="s">
        <v>24</v>
      </c>
      <c r="H41" s="13">
        <v>73.5</v>
      </c>
      <c r="I41" s="29">
        <v>49</v>
      </c>
      <c r="J41" s="13">
        <v>6</v>
      </c>
      <c r="K41" s="30">
        <f t="shared" si="0"/>
        <v>19.6</v>
      </c>
      <c r="L41" s="31">
        <v>87.83</v>
      </c>
      <c r="M41" s="32">
        <f t="shared" si="1"/>
        <v>52.698</v>
      </c>
      <c r="N41" s="30">
        <f t="shared" si="2"/>
        <v>72.298</v>
      </c>
      <c r="O41" s="30">
        <f t="shared" si="3"/>
        <v>72.298</v>
      </c>
      <c r="P41" s="33">
        <v>3</v>
      </c>
      <c r="Q41" s="33"/>
    </row>
    <row r="42" ht="27" spans="1:15">
      <c r="A42" s="10">
        <v>39</v>
      </c>
      <c r="B42" s="14" t="s">
        <v>125</v>
      </c>
      <c r="C42" s="14" t="s">
        <v>126</v>
      </c>
      <c r="D42" s="14" t="s">
        <v>56</v>
      </c>
      <c r="E42" s="14" t="s">
        <v>57</v>
      </c>
      <c r="F42" s="14" t="s">
        <v>58</v>
      </c>
      <c r="G42" s="14" t="s">
        <v>24</v>
      </c>
      <c r="H42" s="14">
        <v>102.5</v>
      </c>
      <c r="I42" s="34">
        <v>68.33</v>
      </c>
      <c r="J42" s="14">
        <v>4</v>
      </c>
      <c r="K42" s="35">
        <f t="shared" si="0"/>
        <v>27.332</v>
      </c>
      <c r="L42" s="14" t="s">
        <v>127</v>
      </c>
      <c r="M42" s="36" t="e">
        <f>#REF!*0.6</f>
        <v>#REF!</v>
      </c>
      <c r="N42" s="35" t="e">
        <f t="shared" si="2"/>
        <v>#REF!</v>
      </c>
      <c r="O42" s="35" t="e">
        <f t="shared" si="3"/>
        <v>#REF!</v>
      </c>
    </row>
    <row r="43" ht="27" spans="1:15">
      <c r="A43" s="10">
        <v>40</v>
      </c>
      <c r="B43" s="14" t="s">
        <v>128</v>
      </c>
      <c r="C43" s="14" t="s">
        <v>129</v>
      </c>
      <c r="D43" s="14" t="s">
        <v>37</v>
      </c>
      <c r="E43" s="14" t="s">
        <v>38</v>
      </c>
      <c r="F43" s="14" t="s">
        <v>39</v>
      </c>
      <c r="G43" s="14" t="s">
        <v>24</v>
      </c>
      <c r="H43" s="14">
        <v>104</v>
      </c>
      <c r="I43" s="34">
        <v>69.33</v>
      </c>
      <c r="J43" s="14">
        <v>10</v>
      </c>
      <c r="K43" s="35">
        <f t="shared" si="0"/>
        <v>27.732</v>
      </c>
      <c r="L43" s="14" t="s">
        <v>127</v>
      </c>
      <c r="M43" s="36" t="e">
        <f>#REF!*0.6</f>
        <v>#REF!</v>
      </c>
      <c r="N43" s="35" t="e">
        <f t="shared" si="2"/>
        <v>#REF!</v>
      </c>
      <c r="O43" s="35" t="e">
        <f t="shared" si="3"/>
        <v>#REF!</v>
      </c>
    </row>
    <row r="44" ht="27" spans="1:15">
      <c r="A44" s="10">
        <v>41</v>
      </c>
      <c r="B44" s="14" t="s">
        <v>130</v>
      </c>
      <c r="C44" s="14" t="s">
        <v>131</v>
      </c>
      <c r="D44" s="14" t="s">
        <v>32</v>
      </c>
      <c r="E44" s="14" t="s">
        <v>33</v>
      </c>
      <c r="F44" s="14" t="s">
        <v>34</v>
      </c>
      <c r="G44" s="14" t="s">
        <v>24</v>
      </c>
      <c r="H44" s="14">
        <v>117.5</v>
      </c>
      <c r="I44" s="34">
        <v>78.33</v>
      </c>
      <c r="J44" s="14">
        <v>1</v>
      </c>
      <c r="K44" s="35">
        <f t="shared" si="0"/>
        <v>31.332</v>
      </c>
      <c r="L44" s="14" t="s">
        <v>127</v>
      </c>
      <c r="M44" s="36" t="e">
        <f>#REF!*0.6</f>
        <v>#REF!</v>
      </c>
      <c r="N44" s="35" t="e">
        <f t="shared" si="2"/>
        <v>#REF!</v>
      </c>
      <c r="O44" s="35" t="e">
        <f t="shared" si="3"/>
        <v>#REF!</v>
      </c>
    </row>
    <row r="45" ht="27" spans="1:15">
      <c r="A45" s="10">
        <v>42</v>
      </c>
      <c r="B45" s="14" t="s">
        <v>132</v>
      </c>
      <c r="C45" s="14" t="s">
        <v>133</v>
      </c>
      <c r="D45" s="14" t="s">
        <v>32</v>
      </c>
      <c r="E45" s="14" t="s">
        <v>33</v>
      </c>
      <c r="F45" s="14" t="s">
        <v>34</v>
      </c>
      <c r="G45" s="14" t="s">
        <v>24</v>
      </c>
      <c r="H45" s="14">
        <v>110.5</v>
      </c>
      <c r="I45" s="34">
        <v>73.67</v>
      </c>
      <c r="J45" s="14">
        <v>3</v>
      </c>
      <c r="K45" s="35">
        <f t="shared" si="0"/>
        <v>29.468</v>
      </c>
      <c r="L45" s="14" t="s">
        <v>127</v>
      </c>
      <c r="M45" s="36" t="e">
        <f>#REF!*0.6</f>
        <v>#REF!</v>
      </c>
      <c r="N45" s="35" t="e">
        <f t="shared" si="2"/>
        <v>#REF!</v>
      </c>
      <c r="O45" s="35" t="e">
        <f t="shared" si="3"/>
        <v>#REF!</v>
      </c>
    </row>
  </sheetData>
  <autoFilter ref="A3:Q45">
    <extLst/>
  </autoFilter>
  <sortState ref="A39:Q41">
    <sortCondition ref="O39:O41" descending="1"/>
  </sortState>
  <mergeCells count="1">
    <mergeCell ref="A2:Q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2022-06-07T02:14:00Z</dcterms:created>
  <dcterms:modified xsi:type="dcterms:W3CDTF">2022-07-11T00:41:59Z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6A00664962ED4F7B9A4D644FFD0031AA</vt:lpwstr>
  </property>
  <property fmtid="{D5CDD505-2E9C-101B-9397-08002B2CF9AE}" pid="3" name="KSOProductBuildVer">
    <vt:lpwstr>2052-11.1.0.11830</vt:lpwstr>
  </property>
</Properties>
</file>