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第一考场" sheetId="1" r:id="rId1"/>
  </sheets>
  <calcPr calcId="144525"/>
</workbook>
</file>

<file path=xl/sharedStrings.xml><?xml version="1.0" encoding="utf-8"?>
<sst xmlns="http://schemas.openxmlformats.org/spreadsheetml/2006/main" count="301" uniqueCount="133">
  <si>
    <t>贵安新区2020年生态环境监测应急中心公开招聘工作人员专业测试成绩及进入面试环节名单</t>
  </si>
  <si>
    <t>姓名</t>
  </si>
  <si>
    <t>准考证号</t>
  </si>
  <si>
    <t>报考单位</t>
  </si>
  <si>
    <t>岗位代码</t>
  </si>
  <si>
    <t>笔试成绩</t>
  </si>
  <si>
    <t>笔试成绩（百分制）</t>
  </si>
  <si>
    <t>笔试成绩30%</t>
  </si>
  <si>
    <t>专业测试成绩</t>
  </si>
  <si>
    <t>专业测试成绩40%</t>
  </si>
  <si>
    <t>笔试、专业测试成绩</t>
  </si>
  <si>
    <t>排名</t>
  </si>
  <si>
    <t>是否进入面试</t>
  </si>
  <si>
    <t>刘钰淇</t>
  </si>
  <si>
    <t>20101942315</t>
  </si>
  <si>
    <t>2020087贵安新区生态环境监测应急中心</t>
  </si>
  <si>
    <t>03专业技术岗位</t>
  </si>
  <si>
    <t>是</t>
  </si>
  <si>
    <t>王娅</t>
  </si>
  <si>
    <t>20101796801</t>
  </si>
  <si>
    <t>刘坤云</t>
  </si>
  <si>
    <t>20101795907</t>
  </si>
  <si>
    <t>彭芙蓉</t>
  </si>
  <si>
    <t>20101795618</t>
  </si>
  <si>
    <t>专业测试成绩未达到合格分数线</t>
  </si>
  <si>
    <t>王小江</t>
  </si>
  <si>
    <t>20101951807</t>
  </si>
  <si>
    <t>崔海</t>
  </si>
  <si>
    <t>20101940117</t>
  </si>
  <si>
    <t>祝婕</t>
  </si>
  <si>
    <t>20101796318</t>
  </si>
  <si>
    <t>04专业技术岗位</t>
  </si>
  <si>
    <t>魏齐琦</t>
  </si>
  <si>
    <t>20101940626</t>
  </si>
  <si>
    <t>彭方桂</t>
  </si>
  <si>
    <t>20101941411</t>
  </si>
  <si>
    <t>李秋月</t>
  </si>
  <si>
    <t>20101954420</t>
  </si>
  <si>
    <t>叶川</t>
  </si>
  <si>
    <t>20101795502</t>
  </si>
  <si>
    <t>刘芳</t>
  </si>
  <si>
    <t>20101796413</t>
  </si>
  <si>
    <t>刘志丽</t>
  </si>
  <si>
    <t>20101953527</t>
  </si>
  <si>
    <t>程骥</t>
  </si>
  <si>
    <t>20101954129</t>
  </si>
  <si>
    <t>罗泽江</t>
  </si>
  <si>
    <t>20101952520</t>
  </si>
  <si>
    <t>缺考</t>
  </si>
  <si>
    <t>李敬玲</t>
  </si>
  <si>
    <t>20101950922</t>
  </si>
  <si>
    <t>05专业技术岗位</t>
  </si>
  <si>
    <r>
      <rPr>
        <sz val="10"/>
        <rFont val="仿宋_GB2312"/>
        <charset val="134"/>
      </rPr>
      <t>李</t>
    </r>
    <r>
      <rPr>
        <sz val="10"/>
        <rFont val="宋体"/>
        <charset val="134"/>
      </rPr>
      <t>垚垚</t>
    </r>
  </si>
  <si>
    <t>20101952802</t>
  </si>
  <si>
    <t>张琰漓</t>
  </si>
  <si>
    <t>20101796418</t>
  </si>
  <si>
    <t>朱涛</t>
  </si>
  <si>
    <t>20101942515</t>
  </si>
  <si>
    <t>李立凯</t>
  </si>
  <si>
    <t>20101951607</t>
  </si>
  <si>
    <t>何力</t>
  </si>
  <si>
    <t>20101796421</t>
  </si>
  <si>
    <t>曾祥能</t>
  </si>
  <si>
    <t>20101950124</t>
  </si>
  <si>
    <t>龙柯</t>
  </si>
  <si>
    <t>20101951428</t>
  </si>
  <si>
    <t>耿华相</t>
  </si>
  <si>
    <t>20101951925</t>
  </si>
  <si>
    <t>李力尔</t>
  </si>
  <si>
    <t>20101952516</t>
  </si>
  <si>
    <t>张甜甜</t>
  </si>
  <si>
    <t>20101940911</t>
  </si>
  <si>
    <t>06专业技术岗位</t>
  </si>
  <si>
    <t>娄璋昕</t>
  </si>
  <si>
    <t>20101796818</t>
  </si>
  <si>
    <t>史开文</t>
  </si>
  <si>
    <t>20101954117</t>
  </si>
  <si>
    <t>汪大虎</t>
  </si>
  <si>
    <t>20101942328</t>
  </si>
  <si>
    <t>刘兴兴</t>
  </si>
  <si>
    <t>20101955709</t>
  </si>
  <si>
    <t>甘欣</t>
  </si>
  <si>
    <t>20101942606</t>
  </si>
  <si>
    <t>田媛</t>
  </si>
  <si>
    <t>20101952822</t>
  </si>
  <si>
    <t>杜宇航</t>
  </si>
  <si>
    <t>20101952624</t>
  </si>
  <si>
    <t>杨波</t>
  </si>
  <si>
    <t>20101955610</t>
  </si>
  <si>
    <t>郭加菊</t>
  </si>
  <si>
    <t>20101941004</t>
  </si>
  <si>
    <t>张茜</t>
  </si>
  <si>
    <t>20101950120</t>
  </si>
  <si>
    <t>07专业技术岗位</t>
  </si>
  <si>
    <t>王洋</t>
  </si>
  <si>
    <t>20101951212</t>
  </si>
  <si>
    <t>张巧</t>
  </si>
  <si>
    <t>20101796312</t>
  </si>
  <si>
    <t>杨爽</t>
  </si>
  <si>
    <t>20101951626</t>
  </si>
  <si>
    <t>王丛金</t>
  </si>
  <si>
    <t>20101954118</t>
  </si>
  <si>
    <t>刘欢</t>
  </si>
  <si>
    <t>20101941015</t>
  </si>
  <si>
    <t>秦舒琳</t>
  </si>
  <si>
    <t>20101940207</t>
  </si>
  <si>
    <t>彭权</t>
  </si>
  <si>
    <t>20101796527</t>
  </si>
  <si>
    <t>傅虑</t>
  </si>
  <si>
    <t>20101940301</t>
  </si>
  <si>
    <t>韩游</t>
  </si>
  <si>
    <t>20101952009</t>
  </si>
  <si>
    <t>潘美蓉</t>
  </si>
  <si>
    <t>20101952510</t>
  </si>
  <si>
    <t>08专业技术岗位</t>
  </si>
  <si>
    <t>刘昌静</t>
  </si>
  <si>
    <t>20101952916</t>
  </si>
  <si>
    <t>陈豪</t>
  </si>
  <si>
    <t>20101953602</t>
  </si>
  <si>
    <t>叶修</t>
  </si>
  <si>
    <t>20101941518</t>
  </si>
  <si>
    <t>钟俊</t>
  </si>
  <si>
    <t>20101942727</t>
  </si>
  <si>
    <t>杨胜堂</t>
  </si>
  <si>
    <t>20101955403</t>
  </si>
  <si>
    <t>杨秋莹</t>
  </si>
  <si>
    <t>20101955818</t>
  </si>
  <si>
    <t>黄礼雪</t>
  </si>
  <si>
    <t>20101796317</t>
  </si>
  <si>
    <t>王尚登</t>
  </si>
  <si>
    <t>20101941529</t>
  </si>
  <si>
    <t>马佳琴</t>
  </si>
  <si>
    <t>20101955417</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</si>
</sst>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Red]\(0.00\)"/>
  </numFmts>
  <fonts count="28">
    <font>
      <sz val="11"/>
      <color theme="1"/>
      <name val="宋体"/>
      <charset val="134"/>
      <scheme val="minor"/>
    </font>
    <font>
      <b/>
      <sz val="16"/>
      <name val="宋体"/>
      <charset val="134"/>
    </font>
    <font>
      <b/>
      <sz val="10"/>
      <name val="宋体"/>
      <charset val="134"/>
    </font>
    <font>
      <sz val="10"/>
      <name val="仿宋_GB2312"/>
      <charset val="134"/>
    </font>
    <font>
      <b/>
      <sz val="10"/>
      <color rgb="FFFF0000"/>
      <name val="宋体"/>
      <charset val="134"/>
    </font>
    <font>
      <b/>
      <sz val="10"/>
      <color theme="1"/>
      <name val="宋体"/>
      <charset val="134"/>
    </font>
    <font>
      <sz val="10"/>
      <color rgb="FFFF0000"/>
      <name val="宋体"/>
      <charset val="134"/>
      <scheme val="minor"/>
    </font>
    <font>
      <sz val="10"/>
      <color theme="1"/>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
      <sz val="10"/>
      <name val="宋体"/>
      <charset val="134"/>
    </font>
  </fonts>
  <fills count="33">
    <fill>
      <patternFill patternType="none"/>
    </fill>
    <fill>
      <patternFill patternType="gray125"/>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C6EFCE"/>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1" borderId="0" applyNumberFormat="0" applyBorder="0" applyAlignment="0" applyProtection="0">
      <alignment vertical="center"/>
    </xf>
    <xf numFmtId="0" fontId="24" fillId="2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5"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0" borderId="7" applyNumberFormat="0" applyFont="0" applyAlignment="0" applyProtection="0">
      <alignment vertical="center"/>
    </xf>
    <xf numFmtId="0" fontId="8" fillId="30"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4" applyNumberFormat="0" applyFill="0" applyAlignment="0" applyProtection="0">
      <alignment vertical="center"/>
    </xf>
    <xf numFmtId="0" fontId="11" fillId="0" borderId="4" applyNumberFormat="0" applyFill="0" applyAlignment="0" applyProtection="0">
      <alignment vertical="center"/>
    </xf>
    <xf numFmtId="0" fontId="8" fillId="27" borderId="0" applyNumberFormat="0" applyBorder="0" applyAlignment="0" applyProtection="0">
      <alignment vertical="center"/>
    </xf>
    <xf numFmtId="0" fontId="14" fillId="0" borderId="9" applyNumberFormat="0" applyFill="0" applyAlignment="0" applyProtection="0">
      <alignment vertical="center"/>
    </xf>
    <xf numFmtId="0" fontId="8" fillId="8" borderId="0" applyNumberFormat="0" applyBorder="0" applyAlignment="0" applyProtection="0">
      <alignment vertical="center"/>
    </xf>
    <xf numFmtId="0" fontId="18" fillId="14" borderId="6" applyNumberFormat="0" applyAlignment="0" applyProtection="0">
      <alignment vertical="center"/>
    </xf>
    <xf numFmtId="0" fontId="17" fillId="14" borderId="5" applyNumberFormat="0" applyAlignment="0" applyProtection="0">
      <alignment vertical="center"/>
    </xf>
    <xf numFmtId="0" fontId="10" fillId="6" borderId="3" applyNumberFormat="0" applyAlignment="0" applyProtection="0">
      <alignment vertical="center"/>
    </xf>
    <xf numFmtId="0" fontId="9" fillId="19" borderId="0" applyNumberFormat="0" applyBorder="0" applyAlignment="0" applyProtection="0">
      <alignment vertical="center"/>
    </xf>
    <xf numFmtId="0" fontId="8" fillId="18" borderId="0" applyNumberFormat="0" applyBorder="0" applyAlignment="0" applyProtection="0">
      <alignment vertical="center"/>
    </xf>
    <xf numFmtId="0" fontId="25" fillId="0" borderId="10" applyNumberFormat="0" applyFill="0" applyAlignment="0" applyProtection="0">
      <alignment vertical="center"/>
    </xf>
    <xf numFmtId="0" fontId="20" fillId="0" borderId="8" applyNumberFormat="0" applyFill="0" applyAlignment="0" applyProtection="0">
      <alignment vertical="center"/>
    </xf>
    <xf numFmtId="0" fontId="26" fillId="32" borderId="0" applyNumberFormat="0" applyBorder="0" applyAlignment="0" applyProtection="0">
      <alignment vertical="center"/>
    </xf>
    <xf numFmtId="0" fontId="23" fillId="26" borderId="0" applyNumberFormat="0" applyBorder="0" applyAlignment="0" applyProtection="0">
      <alignment vertical="center"/>
    </xf>
    <xf numFmtId="0" fontId="9" fillId="17" borderId="0" applyNumberFormat="0" applyBorder="0" applyAlignment="0" applyProtection="0">
      <alignment vertical="center"/>
    </xf>
    <xf numFmtId="0" fontId="8" fillId="16" borderId="0" applyNumberFormat="0" applyBorder="0" applyAlignment="0" applyProtection="0">
      <alignment vertical="center"/>
    </xf>
    <xf numFmtId="0" fontId="9" fillId="13" borderId="0" applyNumberFormat="0" applyBorder="0" applyAlignment="0" applyProtection="0">
      <alignment vertical="center"/>
    </xf>
    <xf numFmtId="0" fontId="9" fillId="5" borderId="0" applyNumberFormat="0" applyBorder="0" applyAlignment="0" applyProtection="0">
      <alignment vertical="center"/>
    </xf>
    <xf numFmtId="0" fontId="9" fillId="12" borderId="0" applyNumberFormat="0" applyBorder="0" applyAlignment="0" applyProtection="0">
      <alignment vertical="center"/>
    </xf>
    <xf numFmtId="0" fontId="9" fillId="4" borderId="0" applyNumberFormat="0" applyBorder="0" applyAlignment="0" applyProtection="0">
      <alignment vertical="center"/>
    </xf>
    <xf numFmtId="0" fontId="8" fillId="25" borderId="0" applyNumberFormat="0" applyBorder="0" applyAlignment="0" applyProtection="0">
      <alignment vertical="center"/>
    </xf>
    <xf numFmtId="0" fontId="8" fillId="29" borderId="0" applyNumberFormat="0" applyBorder="0" applyAlignment="0" applyProtection="0">
      <alignment vertical="center"/>
    </xf>
    <xf numFmtId="0" fontId="9" fillId="22" borderId="0" applyNumberFormat="0" applyBorder="0" applyAlignment="0" applyProtection="0">
      <alignment vertical="center"/>
    </xf>
    <xf numFmtId="0" fontId="9" fillId="31" borderId="0" applyNumberFormat="0" applyBorder="0" applyAlignment="0" applyProtection="0">
      <alignment vertical="center"/>
    </xf>
    <xf numFmtId="0" fontId="8" fillId="24" borderId="0" applyNumberFormat="0" applyBorder="0" applyAlignment="0" applyProtection="0">
      <alignment vertical="center"/>
    </xf>
    <xf numFmtId="0" fontId="9" fillId="11" borderId="0" applyNumberFormat="0" applyBorder="0" applyAlignment="0" applyProtection="0">
      <alignment vertical="center"/>
    </xf>
    <xf numFmtId="0" fontId="8" fillId="3" borderId="0" applyNumberFormat="0" applyBorder="0" applyAlignment="0" applyProtection="0">
      <alignment vertical="center"/>
    </xf>
    <xf numFmtId="0" fontId="8" fillId="23" borderId="0" applyNumberFormat="0" applyBorder="0" applyAlignment="0" applyProtection="0">
      <alignment vertical="center"/>
    </xf>
    <xf numFmtId="0" fontId="9" fillId="10" borderId="0" applyNumberFormat="0" applyBorder="0" applyAlignment="0" applyProtection="0">
      <alignment vertical="center"/>
    </xf>
    <xf numFmtId="0" fontId="8" fillId="2" borderId="0" applyNumberFormat="0" applyBorder="0" applyAlignment="0" applyProtection="0">
      <alignment vertical="center"/>
    </xf>
  </cellStyleXfs>
  <cellXfs count="16">
    <xf numFmtId="0" fontId="0" fillId="0" borderId="0" xfId="0">
      <alignment vertical="center"/>
    </xf>
    <xf numFmtId="176" fontId="0" fillId="0" borderId="0" xfId="0" applyNumberFormat="1" applyAlignment="1">
      <alignment horizontal="center"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176" fontId="0" fillId="0" borderId="2" xfId="0" applyNumberFormat="1" applyBorder="1" applyAlignment="1">
      <alignment horizontal="center" vertical="center"/>
    </xf>
    <xf numFmtId="0" fontId="0" fillId="0" borderId="2" xfId="0" applyBorder="1" applyAlignment="1">
      <alignment horizontal="center" vertical="center"/>
    </xf>
    <xf numFmtId="176"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7"/>
  <sheetViews>
    <sheetView tabSelected="1" topLeftCell="A13" workbookViewId="0">
      <selection activeCell="M49" sqref="M49"/>
    </sheetView>
  </sheetViews>
  <sheetFormatPr defaultColWidth="9" defaultRowHeight="13.5"/>
  <cols>
    <col min="1" max="1" width="8" customWidth="1"/>
    <col min="2" max="2" width="11.25" customWidth="1"/>
    <col min="3" max="3" width="32.125" customWidth="1"/>
    <col min="4" max="4" width="13.75" customWidth="1"/>
    <col min="5" max="5" width="8.375" style="1" customWidth="1"/>
    <col min="6" max="6" width="9.625" style="2" customWidth="1"/>
    <col min="7" max="7" width="8.375" style="2" customWidth="1"/>
    <col min="8" max="8" width="7.875" style="2" customWidth="1"/>
    <col min="9" max="9" width="12.5" style="2" customWidth="1"/>
    <col min="10" max="10" width="14" style="1" customWidth="1"/>
    <col min="11" max="11" width="6" style="2" customWidth="1"/>
    <col min="12" max="12" width="12.875" style="2" customWidth="1"/>
  </cols>
  <sheetData>
    <row r="1" ht="24" customHeight="1" spans="1:12">
      <c r="A1" s="3" t="s">
        <v>0</v>
      </c>
      <c r="B1" s="4"/>
      <c r="C1" s="4"/>
      <c r="D1" s="4"/>
      <c r="E1" s="4"/>
      <c r="F1" s="4"/>
      <c r="G1" s="4"/>
      <c r="H1" s="4"/>
      <c r="I1" s="4"/>
      <c r="J1" s="4"/>
      <c r="K1" s="4"/>
      <c r="L1" s="4"/>
    </row>
    <row r="2" ht="39" customHeight="1" spans="1:12">
      <c r="A2" s="5" t="s">
        <v>1</v>
      </c>
      <c r="B2" s="5" t="s">
        <v>2</v>
      </c>
      <c r="C2" s="5" t="s">
        <v>3</v>
      </c>
      <c r="D2" s="5" t="s">
        <v>4</v>
      </c>
      <c r="E2" s="5" t="s">
        <v>5</v>
      </c>
      <c r="F2" s="5" t="s">
        <v>6</v>
      </c>
      <c r="G2" s="5" t="s">
        <v>7</v>
      </c>
      <c r="H2" s="5" t="s">
        <v>8</v>
      </c>
      <c r="I2" s="12" t="s">
        <v>9</v>
      </c>
      <c r="J2" s="13" t="s">
        <v>10</v>
      </c>
      <c r="K2" s="5" t="s">
        <v>11</v>
      </c>
      <c r="L2" s="5" t="s">
        <v>12</v>
      </c>
    </row>
    <row r="3" ht="25" customHeight="1" spans="1:12">
      <c r="A3" s="6" t="s">
        <v>13</v>
      </c>
      <c r="B3" s="6" t="s">
        <v>14</v>
      </c>
      <c r="C3" s="7" t="s">
        <v>15</v>
      </c>
      <c r="D3" s="6" t="s">
        <v>16</v>
      </c>
      <c r="E3" s="8">
        <v>104</v>
      </c>
      <c r="F3" s="8">
        <f t="shared" ref="F3:F21" si="0">E3/1.5</f>
        <v>69.3333333333333</v>
      </c>
      <c r="G3" s="8">
        <f>F3*0.3</f>
        <v>20.8</v>
      </c>
      <c r="H3" s="9">
        <v>73</v>
      </c>
      <c r="I3" s="9">
        <f>H3*0.4</f>
        <v>29.2</v>
      </c>
      <c r="J3" s="8">
        <f>G3+I3</f>
        <v>50</v>
      </c>
      <c r="K3" s="9">
        <v>1</v>
      </c>
      <c r="L3" s="9" t="s">
        <v>17</v>
      </c>
    </row>
    <row r="4" ht="25" customHeight="1" spans="1:12">
      <c r="A4" s="6" t="s">
        <v>18</v>
      </c>
      <c r="B4" s="6" t="s">
        <v>19</v>
      </c>
      <c r="C4" s="7" t="s">
        <v>15</v>
      </c>
      <c r="D4" s="6" t="s">
        <v>16</v>
      </c>
      <c r="E4" s="8">
        <v>99</v>
      </c>
      <c r="F4" s="8">
        <f t="shared" si="0"/>
        <v>66</v>
      </c>
      <c r="G4" s="8">
        <f t="shared" ref="G4:G35" si="1">F4*0.3</f>
        <v>19.8</v>
      </c>
      <c r="H4" s="9">
        <v>67</v>
      </c>
      <c r="I4" s="9">
        <f>H4*0.4</f>
        <v>26.8</v>
      </c>
      <c r="J4" s="8">
        <f t="shared" ref="J4:J35" si="2">G4+I4</f>
        <v>46.6</v>
      </c>
      <c r="K4" s="9">
        <v>2</v>
      </c>
      <c r="L4" s="9" t="s">
        <v>17</v>
      </c>
    </row>
    <row r="5" ht="25" customHeight="1" spans="1:12">
      <c r="A5" s="6" t="s">
        <v>20</v>
      </c>
      <c r="B5" s="6" t="s">
        <v>21</v>
      </c>
      <c r="C5" s="7" t="s">
        <v>15</v>
      </c>
      <c r="D5" s="6" t="s">
        <v>16</v>
      </c>
      <c r="E5" s="8">
        <v>102.5</v>
      </c>
      <c r="F5" s="8">
        <f t="shared" si="0"/>
        <v>68.3333333333333</v>
      </c>
      <c r="G5" s="8">
        <f t="shared" si="1"/>
        <v>20.5</v>
      </c>
      <c r="H5" s="9">
        <v>63</v>
      </c>
      <c r="I5" s="9">
        <f>H5*0.4</f>
        <v>25.2</v>
      </c>
      <c r="J5" s="8">
        <f t="shared" si="2"/>
        <v>45.7</v>
      </c>
      <c r="K5" s="9">
        <v>3</v>
      </c>
      <c r="L5" s="9" t="s">
        <v>17</v>
      </c>
    </row>
    <row r="6" ht="25" customHeight="1" spans="1:12">
      <c r="A6" s="6" t="s">
        <v>22</v>
      </c>
      <c r="B6" s="6" t="s">
        <v>23</v>
      </c>
      <c r="C6" s="7" t="s">
        <v>15</v>
      </c>
      <c r="D6" s="6" t="s">
        <v>16</v>
      </c>
      <c r="E6" s="8">
        <v>97.5</v>
      </c>
      <c r="F6" s="8">
        <f t="shared" si="0"/>
        <v>65</v>
      </c>
      <c r="G6" s="8">
        <f t="shared" si="1"/>
        <v>19.5</v>
      </c>
      <c r="H6" s="9">
        <v>56</v>
      </c>
      <c r="I6" s="9"/>
      <c r="J6" s="8"/>
      <c r="K6" s="9"/>
      <c r="L6" s="14" t="s">
        <v>24</v>
      </c>
    </row>
    <row r="7" ht="25" customHeight="1" spans="1:12">
      <c r="A7" s="6" t="s">
        <v>25</v>
      </c>
      <c r="B7" s="6" t="s">
        <v>26</v>
      </c>
      <c r="C7" s="7" t="s">
        <v>15</v>
      </c>
      <c r="D7" s="6" t="s">
        <v>16</v>
      </c>
      <c r="E7" s="8">
        <v>76</v>
      </c>
      <c r="F7" s="8">
        <f t="shared" si="0"/>
        <v>50.6666666666667</v>
      </c>
      <c r="G7" s="8">
        <f t="shared" si="1"/>
        <v>15.2</v>
      </c>
      <c r="H7" s="9">
        <v>60</v>
      </c>
      <c r="I7" s="9"/>
      <c r="J7" s="8"/>
      <c r="K7" s="9"/>
      <c r="L7" s="14" t="s">
        <v>24</v>
      </c>
    </row>
    <row r="8" ht="25" customHeight="1" spans="1:12">
      <c r="A8" s="6" t="s">
        <v>27</v>
      </c>
      <c r="B8" s="6" t="s">
        <v>28</v>
      </c>
      <c r="C8" s="7" t="s">
        <v>15</v>
      </c>
      <c r="D8" s="6" t="s">
        <v>16</v>
      </c>
      <c r="E8" s="8">
        <v>70</v>
      </c>
      <c r="F8" s="8">
        <f t="shared" si="0"/>
        <v>46.6666666666667</v>
      </c>
      <c r="G8" s="8">
        <f t="shared" si="1"/>
        <v>14</v>
      </c>
      <c r="H8" s="9">
        <v>45</v>
      </c>
      <c r="I8" s="9"/>
      <c r="J8" s="8"/>
      <c r="K8" s="9"/>
      <c r="L8" s="14" t="s">
        <v>24</v>
      </c>
    </row>
    <row r="9" ht="25" customHeight="1" spans="1:12">
      <c r="A9" s="6" t="s">
        <v>29</v>
      </c>
      <c r="B9" s="6" t="s">
        <v>30</v>
      </c>
      <c r="C9" s="7" t="s">
        <v>15</v>
      </c>
      <c r="D9" s="6" t="s">
        <v>31</v>
      </c>
      <c r="E9" s="10">
        <v>105.5</v>
      </c>
      <c r="F9" s="10">
        <f t="shared" si="0"/>
        <v>70.3333333333333</v>
      </c>
      <c r="G9" s="8">
        <f t="shared" si="1"/>
        <v>21.1</v>
      </c>
      <c r="H9" s="11">
        <v>64</v>
      </c>
      <c r="I9" s="9">
        <f>H9*0.4</f>
        <v>25.6</v>
      </c>
      <c r="J9" s="8">
        <f t="shared" si="2"/>
        <v>46.7</v>
      </c>
      <c r="K9" s="9">
        <v>1</v>
      </c>
      <c r="L9" s="9" t="s">
        <v>17</v>
      </c>
    </row>
    <row r="10" ht="25" customHeight="1" spans="1:12">
      <c r="A10" s="6" t="s">
        <v>32</v>
      </c>
      <c r="B10" s="6" t="s">
        <v>33</v>
      </c>
      <c r="C10" s="7" t="s">
        <v>15</v>
      </c>
      <c r="D10" s="6" t="s">
        <v>31</v>
      </c>
      <c r="E10" s="10">
        <v>97.5</v>
      </c>
      <c r="F10" s="10">
        <f t="shared" si="0"/>
        <v>65</v>
      </c>
      <c r="G10" s="8">
        <f t="shared" si="1"/>
        <v>19.5</v>
      </c>
      <c r="H10" s="11">
        <v>68</v>
      </c>
      <c r="I10" s="9">
        <f>H10*0.4</f>
        <v>27.2</v>
      </c>
      <c r="J10" s="8">
        <f t="shared" si="2"/>
        <v>46.7</v>
      </c>
      <c r="K10" s="9">
        <v>1</v>
      </c>
      <c r="L10" s="9" t="s">
        <v>17</v>
      </c>
    </row>
    <row r="11" ht="25" customHeight="1" spans="1:12">
      <c r="A11" s="6" t="s">
        <v>34</v>
      </c>
      <c r="B11" s="6" t="s">
        <v>35</v>
      </c>
      <c r="C11" s="7" t="s">
        <v>15</v>
      </c>
      <c r="D11" s="6" t="s">
        <v>31</v>
      </c>
      <c r="E11" s="10">
        <v>94</v>
      </c>
      <c r="F11" s="10">
        <f t="shared" si="0"/>
        <v>62.6666666666667</v>
      </c>
      <c r="G11" s="8">
        <f t="shared" si="1"/>
        <v>18.8</v>
      </c>
      <c r="H11" s="11">
        <v>64</v>
      </c>
      <c r="I11" s="9">
        <f>H11*0.4</f>
        <v>25.6</v>
      </c>
      <c r="J11" s="8">
        <f t="shared" si="2"/>
        <v>44.4</v>
      </c>
      <c r="K11" s="9">
        <v>3</v>
      </c>
      <c r="L11" s="9" t="s">
        <v>17</v>
      </c>
    </row>
    <row r="12" ht="25" customHeight="1" spans="1:12">
      <c r="A12" s="6" t="s">
        <v>36</v>
      </c>
      <c r="B12" s="6" t="s">
        <v>37</v>
      </c>
      <c r="C12" s="7" t="s">
        <v>15</v>
      </c>
      <c r="D12" s="6" t="s">
        <v>31</v>
      </c>
      <c r="E12" s="10">
        <v>110</v>
      </c>
      <c r="F12" s="10">
        <f t="shared" si="0"/>
        <v>73.3333333333333</v>
      </c>
      <c r="G12" s="8">
        <f t="shared" si="1"/>
        <v>22</v>
      </c>
      <c r="H12" s="11">
        <v>54</v>
      </c>
      <c r="I12" s="9"/>
      <c r="J12" s="8"/>
      <c r="K12" s="9"/>
      <c r="L12" s="14" t="s">
        <v>24</v>
      </c>
    </row>
    <row r="13" ht="25" customHeight="1" spans="1:12">
      <c r="A13" s="6" t="s">
        <v>38</v>
      </c>
      <c r="B13" s="6" t="s">
        <v>39</v>
      </c>
      <c r="C13" s="7" t="s">
        <v>15</v>
      </c>
      <c r="D13" s="6" t="s">
        <v>31</v>
      </c>
      <c r="E13" s="10">
        <v>101</v>
      </c>
      <c r="F13" s="10">
        <f t="shared" si="0"/>
        <v>67.3333333333333</v>
      </c>
      <c r="G13" s="8">
        <f t="shared" si="1"/>
        <v>20.2</v>
      </c>
      <c r="H13" s="11">
        <v>50</v>
      </c>
      <c r="I13" s="9"/>
      <c r="J13" s="8"/>
      <c r="K13" s="9"/>
      <c r="L13" s="14" t="s">
        <v>24</v>
      </c>
    </row>
    <row r="14" ht="25" customHeight="1" spans="1:12">
      <c r="A14" s="6" t="s">
        <v>40</v>
      </c>
      <c r="B14" s="6" t="s">
        <v>41</v>
      </c>
      <c r="C14" s="7" t="s">
        <v>15</v>
      </c>
      <c r="D14" s="6" t="s">
        <v>31</v>
      </c>
      <c r="E14" s="10">
        <v>85</v>
      </c>
      <c r="F14" s="10">
        <f t="shared" si="0"/>
        <v>56.6666666666667</v>
      </c>
      <c r="G14" s="8">
        <f t="shared" si="1"/>
        <v>17</v>
      </c>
      <c r="H14" s="11">
        <v>51</v>
      </c>
      <c r="I14" s="9"/>
      <c r="J14" s="8"/>
      <c r="K14" s="9"/>
      <c r="L14" s="14" t="s">
        <v>24</v>
      </c>
    </row>
    <row r="15" ht="25" customHeight="1" spans="1:12">
      <c r="A15" s="6" t="s">
        <v>42</v>
      </c>
      <c r="B15" s="6" t="s">
        <v>43</v>
      </c>
      <c r="C15" s="7" t="s">
        <v>15</v>
      </c>
      <c r="D15" s="6" t="s">
        <v>31</v>
      </c>
      <c r="E15" s="10">
        <v>79</v>
      </c>
      <c r="F15" s="10">
        <f t="shared" si="0"/>
        <v>52.6666666666667</v>
      </c>
      <c r="G15" s="8">
        <f t="shared" si="1"/>
        <v>15.8</v>
      </c>
      <c r="H15" s="11">
        <v>45</v>
      </c>
      <c r="I15" s="9"/>
      <c r="J15" s="8"/>
      <c r="K15" s="9"/>
      <c r="L15" s="14" t="s">
        <v>24</v>
      </c>
    </row>
    <row r="16" ht="25" customHeight="1" spans="1:12">
      <c r="A16" s="6" t="s">
        <v>44</v>
      </c>
      <c r="B16" s="6" t="s">
        <v>45</v>
      </c>
      <c r="C16" s="7" t="s">
        <v>15</v>
      </c>
      <c r="D16" s="6" t="s">
        <v>31</v>
      </c>
      <c r="E16" s="10">
        <v>78</v>
      </c>
      <c r="F16" s="10">
        <f t="shared" si="0"/>
        <v>52</v>
      </c>
      <c r="G16" s="8">
        <f t="shared" si="1"/>
        <v>15.6</v>
      </c>
      <c r="H16" s="11">
        <v>45</v>
      </c>
      <c r="I16" s="9"/>
      <c r="J16" s="8"/>
      <c r="K16" s="9"/>
      <c r="L16" s="14" t="s">
        <v>24</v>
      </c>
    </row>
    <row r="17" ht="25" customHeight="1" spans="1:12">
      <c r="A17" s="6" t="s">
        <v>46</v>
      </c>
      <c r="B17" s="6" t="s">
        <v>47</v>
      </c>
      <c r="C17" s="7" t="s">
        <v>15</v>
      </c>
      <c r="D17" s="6" t="s">
        <v>31</v>
      </c>
      <c r="E17" s="10">
        <v>102</v>
      </c>
      <c r="F17" s="10">
        <f t="shared" si="0"/>
        <v>68</v>
      </c>
      <c r="G17" s="8">
        <f t="shared" si="1"/>
        <v>20.4</v>
      </c>
      <c r="H17" s="11" t="s">
        <v>48</v>
      </c>
      <c r="I17" s="9"/>
      <c r="J17" s="8"/>
      <c r="K17" s="10"/>
      <c r="L17" s="11" t="s">
        <v>48</v>
      </c>
    </row>
    <row r="18" ht="25" customHeight="1" spans="1:12">
      <c r="A18" s="6" t="s">
        <v>49</v>
      </c>
      <c r="B18" s="6" t="s">
        <v>50</v>
      </c>
      <c r="C18" s="7" t="s">
        <v>15</v>
      </c>
      <c r="D18" s="6" t="s">
        <v>51</v>
      </c>
      <c r="E18" s="10">
        <v>100.5</v>
      </c>
      <c r="F18" s="10">
        <f t="shared" si="0"/>
        <v>67</v>
      </c>
      <c r="G18" s="8">
        <f t="shared" si="1"/>
        <v>20.1</v>
      </c>
      <c r="H18" s="11">
        <v>69</v>
      </c>
      <c r="I18" s="9">
        <f>H18*0.4</f>
        <v>27.6</v>
      </c>
      <c r="J18" s="8">
        <f t="shared" si="2"/>
        <v>47.7</v>
      </c>
      <c r="K18" s="9">
        <v>1</v>
      </c>
      <c r="L18" s="9" t="s">
        <v>17</v>
      </c>
    </row>
    <row r="19" ht="25" customHeight="1" spans="1:12">
      <c r="A19" s="6" t="s">
        <v>52</v>
      </c>
      <c r="B19" s="6" t="s">
        <v>53</v>
      </c>
      <c r="C19" s="7" t="s">
        <v>15</v>
      </c>
      <c r="D19" s="6" t="s">
        <v>51</v>
      </c>
      <c r="E19" s="10">
        <v>95</v>
      </c>
      <c r="F19" s="10">
        <f t="shared" si="0"/>
        <v>63.3333333333333</v>
      </c>
      <c r="G19" s="8">
        <f t="shared" si="1"/>
        <v>19</v>
      </c>
      <c r="H19" s="11">
        <v>61</v>
      </c>
      <c r="I19" s="9">
        <f>H19*0.4</f>
        <v>24.4</v>
      </c>
      <c r="J19" s="8">
        <f t="shared" si="2"/>
        <v>43.4</v>
      </c>
      <c r="K19" s="9">
        <v>2</v>
      </c>
      <c r="L19" s="9" t="s">
        <v>17</v>
      </c>
    </row>
    <row r="20" ht="25" customHeight="1" spans="1:12">
      <c r="A20" s="6" t="s">
        <v>54</v>
      </c>
      <c r="B20" s="6" t="s">
        <v>55</v>
      </c>
      <c r="C20" s="7" t="s">
        <v>15</v>
      </c>
      <c r="D20" s="6" t="s">
        <v>51</v>
      </c>
      <c r="E20" s="10">
        <v>89.5</v>
      </c>
      <c r="F20" s="10">
        <f t="shared" si="0"/>
        <v>59.6666666666667</v>
      </c>
      <c r="G20" s="8">
        <f t="shared" si="1"/>
        <v>17.9</v>
      </c>
      <c r="H20" s="11">
        <v>60</v>
      </c>
      <c r="I20" s="9">
        <f>H20*0.4</f>
        <v>24</v>
      </c>
      <c r="J20" s="8">
        <f t="shared" si="2"/>
        <v>41.9</v>
      </c>
      <c r="K20" s="9">
        <v>3</v>
      </c>
      <c r="L20" s="9" t="s">
        <v>17</v>
      </c>
    </row>
    <row r="21" ht="25" customHeight="1" spans="1:12">
      <c r="A21" s="6" t="s">
        <v>56</v>
      </c>
      <c r="B21" s="6" t="s">
        <v>57</v>
      </c>
      <c r="C21" s="7" t="s">
        <v>15</v>
      </c>
      <c r="D21" s="6" t="s">
        <v>51</v>
      </c>
      <c r="E21" s="10">
        <v>98.5</v>
      </c>
      <c r="F21" s="10">
        <f t="shared" si="0"/>
        <v>65.6666666666667</v>
      </c>
      <c r="G21" s="8">
        <f t="shared" si="1"/>
        <v>19.7</v>
      </c>
      <c r="H21" s="11">
        <v>57</v>
      </c>
      <c r="I21" s="9"/>
      <c r="J21" s="8"/>
      <c r="K21" s="9"/>
      <c r="L21" s="14" t="s">
        <v>24</v>
      </c>
    </row>
    <row r="22" ht="25" customHeight="1" spans="1:12">
      <c r="A22" s="6" t="s">
        <v>58</v>
      </c>
      <c r="B22" s="6" t="s">
        <v>59</v>
      </c>
      <c r="C22" s="7" t="s">
        <v>15</v>
      </c>
      <c r="D22" s="6" t="s">
        <v>51</v>
      </c>
      <c r="E22" s="10">
        <v>87</v>
      </c>
      <c r="F22" s="10">
        <f t="shared" ref="F22:F57" si="3">E22/1.5</f>
        <v>58</v>
      </c>
      <c r="G22" s="8">
        <f t="shared" si="1"/>
        <v>17.4</v>
      </c>
      <c r="H22" s="11">
        <v>58</v>
      </c>
      <c r="I22" s="9"/>
      <c r="J22" s="8"/>
      <c r="K22" s="9"/>
      <c r="L22" s="14" t="s">
        <v>24</v>
      </c>
    </row>
    <row r="23" ht="25" customHeight="1" spans="1:12">
      <c r="A23" s="6" t="s">
        <v>60</v>
      </c>
      <c r="B23" s="6" t="s">
        <v>61</v>
      </c>
      <c r="C23" s="7" t="s">
        <v>15</v>
      </c>
      <c r="D23" s="6" t="s">
        <v>51</v>
      </c>
      <c r="E23" s="10">
        <v>87</v>
      </c>
      <c r="F23" s="10">
        <f t="shared" si="3"/>
        <v>58</v>
      </c>
      <c r="G23" s="8">
        <f t="shared" si="1"/>
        <v>17.4</v>
      </c>
      <c r="H23" s="11">
        <v>58</v>
      </c>
      <c r="I23" s="9"/>
      <c r="J23" s="8"/>
      <c r="K23" s="9"/>
      <c r="L23" s="14" t="s">
        <v>24</v>
      </c>
    </row>
    <row r="24" ht="25" customHeight="1" spans="1:12">
      <c r="A24" s="6" t="s">
        <v>62</v>
      </c>
      <c r="B24" s="6" t="s">
        <v>63</v>
      </c>
      <c r="C24" s="7" t="s">
        <v>15</v>
      </c>
      <c r="D24" s="6" t="s">
        <v>51</v>
      </c>
      <c r="E24" s="10">
        <v>87</v>
      </c>
      <c r="F24" s="10">
        <f t="shared" si="3"/>
        <v>58</v>
      </c>
      <c r="G24" s="8">
        <f t="shared" si="1"/>
        <v>17.4</v>
      </c>
      <c r="H24" s="11">
        <v>58</v>
      </c>
      <c r="I24" s="9"/>
      <c r="J24" s="8"/>
      <c r="K24" s="9"/>
      <c r="L24" s="14" t="s">
        <v>24</v>
      </c>
    </row>
    <row r="25" ht="25" customHeight="1" spans="1:12">
      <c r="A25" s="6" t="s">
        <v>64</v>
      </c>
      <c r="B25" s="6" t="s">
        <v>65</v>
      </c>
      <c r="C25" s="7" t="s">
        <v>15</v>
      </c>
      <c r="D25" s="6" t="s">
        <v>51</v>
      </c>
      <c r="E25" s="10">
        <v>97.5</v>
      </c>
      <c r="F25" s="10">
        <f t="shared" si="3"/>
        <v>65</v>
      </c>
      <c r="G25" s="8">
        <f t="shared" si="1"/>
        <v>19.5</v>
      </c>
      <c r="H25" s="11">
        <v>48</v>
      </c>
      <c r="I25" s="9"/>
      <c r="J25" s="8"/>
      <c r="K25" s="9"/>
      <c r="L25" s="14" t="s">
        <v>24</v>
      </c>
    </row>
    <row r="26" ht="25" customHeight="1" spans="1:12">
      <c r="A26" s="6" t="s">
        <v>66</v>
      </c>
      <c r="B26" s="6" t="s">
        <v>67</v>
      </c>
      <c r="C26" s="7" t="s">
        <v>15</v>
      </c>
      <c r="D26" s="6" t="s">
        <v>51</v>
      </c>
      <c r="E26" s="10">
        <v>94</v>
      </c>
      <c r="F26" s="10">
        <f t="shared" si="3"/>
        <v>62.6666666666667</v>
      </c>
      <c r="G26" s="8">
        <f t="shared" si="1"/>
        <v>18.8</v>
      </c>
      <c r="H26" s="11" t="s">
        <v>48</v>
      </c>
      <c r="I26" s="9"/>
      <c r="J26" s="8"/>
      <c r="K26" s="11"/>
      <c r="L26" s="11" t="s">
        <v>48</v>
      </c>
    </row>
    <row r="27" ht="25" customHeight="1" spans="1:12">
      <c r="A27" s="6" t="s">
        <v>68</v>
      </c>
      <c r="B27" s="6" t="s">
        <v>69</v>
      </c>
      <c r="C27" s="7" t="s">
        <v>15</v>
      </c>
      <c r="D27" s="6" t="s">
        <v>51</v>
      </c>
      <c r="E27" s="10">
        <v>92.5</v>
      </c>
      <c r="F27" s="10">
        <f t="shared" si="3"/>
        <v>61.6666666666667</v>
      </c>
      <c r="G27" s="8">
        <f t="shared" si="1"/>
        <v>18.5</v>
      </c>
      <c r="H27" s="11" t="s">
        <v>48</v>
      </c>
      <c r="I27" s="9"/>
      <c r="J27" s="8"/>
      <c r="K27" s="11"/>
      <c r="L27" s="11" t="s">
        <v>48</v>
      </c>
    </row>
    <row r="28" ht="25" customHeight="1" spans="1:12">
      <c r="A28" s="6" t="s">
        <v>70</v>
      </c>
      <c r="B28" s="6" t="s">
        <v>71</v>
      </c>
      <c r="C28" s="7" t="s">
        <v>15</v>
      </c>
      <c r="D28" s="6" t="s">
        <v>72</v>
      </c>
      <c r="E28" s="10">
        <v>82</v>
      </c>
      <c r="F28" s="10">
        <f t="shared" si="3"/>
        <v>54.6666666666667</v>
      </c>
      <c r="G28" s="8">
        <f t="shared" si="1"/>
        <v>16.4</v>
      </c>
      <c r="H28" s="11">
        <v>63</v>
      </c>
      <c r="I28" s="9">
        <f>H28*0.4</f>
        <v>25.2</v>
      </c>
      <c r="J28" s="8">
        <f>G28+I28</f>
        <v>41.6</v>
      </c>
      <c r="K28" s="11">
        <v>1</v>
      </c>
      <c r="L28" s="11" t="s">
        <v>17</v>
      </c>
    </row>
    <row r="29" ht="25" customHeight="1" spans="1:12">
      <c r="A29" s="6" t="s">
        <v>73</v>
      </c>
      <c r="B29" s="6" t="s">
        <v>74</v>
      </c>
      <c r="C29" s="7" t="s">
        <v>15</v>
      </c>
      <c r="D29" s="6" t="s">
        <v>72</v>
      </c>
      <c r="E29" s="10">
        <v>94</v>
      </c>
      <c r="F29" s="10">
        <f t="shared" si="3"/>
        <v>62.6666666666667</v>
      </c>
      <c r="G29" s="8">
        <f t="shared" si="1"/>
        <v>18.8</v>
      </c>
      <c r="H29" s="11">
        <v>53</v>
      </c>
      <c r="I29" s="9"/>
      <c r="J29" s="8"/>
      <c r="K29" s="11"/>
      <c r="L29" s="14" t="s">
        <v>24</v>
      </c>
    </row>
    <row r="30" ht="25" customHeight="1" spans="1:12">
      <c r="A30" s="6" t="s">
        <v>75</v>
      </c>
      <c r="B30" s="6" t="s">
        <v>76</v>
      </c>
      <c r="C30" s="7" t="s">
        <v>15</v>
      </c>
      <c r="D30" s="6" t="s">
        <v>72</v>
      </c>
      <c r="E30" s="10">
        <v>94</v>
      </c>
      <c r="F30" s="10">
        <f t="shared" si="3"/>
        <v>62.6666666666667</v>
      </c>
      <c r="G30" s="8">
        <f t="shared" si="1"/>
        <v>18.8</v>
      </c>
      <c r="H30" s="11">
        <v>48</v>
      </c>
      <c r="I30" s="9"/>
      <c r="J30" s="8"/>
      <c r="K30" s="11"/>
      <c r="L30" s="14" t="s">
        <v>24</v>
      </c>
    </row>
    <row r="31" ht="25" customHeight="1" spans="1:12">
      <c r="A31" s="6" t="s">
        <v>77</v>
      </c>
      <c r="B31" s="6" t="s">
        <v>78</v>
      </c>
      <c r="C31" s="7" t="s">
        <v>15</v>
      </c>
      <c r="D31" s="6" t="s">
        <v>72</v>
      </c>
      <c r="E31" s="10">
        <v>94.5</v>
      </c>
      <c r="F31" s="10">
        <f t="shared" si="3"/>
        <v>63</v>
      </c>
      <c r="G31" s="8">
        <f t="shared" si="1"/>
        <v>18.9</v>
      </c>
      <c r="H31" s="11">
        <v>47</v>
      </c>
      <c r="I31" s="9"/>
      <c r="J31" s="8"/>
      <c r="K31" s="11"/>
      <c r="L31" s="14" t="s">
        <v>24</v>
      </c>
    </row>
    <row r="32" ht="25" customHeight="1" spans="1:12">
      <c r="A32" s="6" t="s">
        <v>79</v>
      </c>
      <c r="B32" s="6" t="s">
        <v>80</v>
      </c>
      <c r="C32" s="7" t="s">
        <v>15</v>
      </c>
      <c r="D32" s="6" t="s">
        <v>72</v>
      </c>
      <c r="E32" s="10">
        <v>92.5</v>
      </c>
      <c r="F32" s="10">
        <f t="shared" si="3"/>
        <v>61.6666666666667</v>
      </c>
      <c r="G32" s="8">
        <f t="shared" si="1"/>
        <v>18.5</v>
      </c>
      <c r="H32" s="11">
        <v>47</v>
      </c>
      <c r="I32" s="9"/>
      <c r="J32" s="8"/>
      <c r="K32" s="11"/>
      <c r="L32" s="14" t="s">
        <v>24</v>
      </c>
    </row>
    <row r="33" ht="25" customHeight="1" spans="1:12">
      <c r="A33" s="6" t="s">
        <v>81</v>
      </c>
      <c r="B33" s="6" t="s">
        <v>82</v>
      </c>
      <c r="C33" s="7" t="s">
        <v>15</v>
      </c>
      <c r="D33" s="6" t="s">
        <v>72</v>
      </c>
      <c r="E33" s="10">
        <v>90</v>
      </c>
      <c r="F33" s="10">
        <f t="shared" si="3"/>
        <v>60</v>
      </c>
      <c r="G33" s="8">
        <f t="shared" si="1"/>
        <v>18</v>
      </c>
      <c r="H33" s="11">
        <v>47</v>
      </c>
      <c r="I33" s="9"/>
      <c r="J33" s="8"/>
      <c r="K33" s="11"/>
      <c r="L33" s="14" t="s">
        <v>24</v>
      </c>
    </row>
    <row r="34" ht="25" customHeight="1" spans="1:12">
      <c r="A34" s="6" t="s">
        <v>83</v>
      </c>
      <c r="B34" s="6" t="s">
        <v>84</v>
      </c>
      <c r="C34" s="7" t="s">
        <v>15</v>
      </c>
      <c r="D34" s="6" t="s">
        <v>72</v>
      </c>
      <c r="E34" s="10">
        <v>105</v>
      </c>
      <c r="F34" s="10">
        <f t="shared" si="3"/>
        <v>70</v>
      </c>
      <c r="G34" s="8">
        <f t="shared" si="1"/>
        <v>21</v>
      </c>
      <c r="H34" s="11" t="s">
        <v>48</v>
      </c>
      <c r="I34" s="9"/>
      <c r="J34" s="8"/>
      <c r="K34" s="11"/>
      <c r="L34" s="11" t="s">
        <v>48</v>
      </c>
    </row>
    <row r="35" ht="25" customHeight="1" spans="1:12">
      <c r="A35" s="6" t="s">
        <v>85</v>
      </c>
      <c r="B35" s="6" t="s">
        <v>86</v>
      </c>
      <c r="C35" s="7" t="s">
        <v>15</v>
      </c>
      <c r="D35" s="6" t="s">
        <v>72</v>
      </c>
      <c r="E35" s="10">
        <v>94.5</v>
      </c>
      <c r="F35" s="10">
        <f t="shared" si="3"/>
        <v>63</v>
      </c>
      <c r="G35" s="8">
        <f t="shared" si="1"/>
        <v>18.9</v>
      </c>
      <c r="H35" s="11" t="s">
        <v>48</v>
      </c>
      <c r="I35" s="9"/>
      <c r="J35" s="8"/>
      <c r="K35" s="11"/>
      <c r="L35" s="11" t="s">
        <v>48</v>
      </c>
    </row>
    <row r="36" ht="25" customHeight="1" spans="1:12">
      <c r="A36" s="6" t="s">
        <v>87</v>
      </c>
      <c r="B36" s="6" t="s">
        <v>88</v>
      </c>
      <c r="C36" s="7" t="s">
        <v>15</v>
      </c>
      <c r="D36" s="6" t="s">
        <v>72</v>
      </c>
      <c r="E36" s="10">
        <v>91.5</v>
      </c>
      <c r="F36" s="10">
        <f t="shared" si="3"/>
        <v>61</v>
      </c>
      <c r="G36" s="8">
        <f t="shared" ref="G36:G57" si="4">F36*0.3</f>
        <v>18.3</v>
      </c>
      <c r="H36" s="11" t="s">
        <v>48</v>
      </c>
      <c r="I36" s="9"/>
      <c r="J36" s="8"/>
      <c r="K36" s="11"/>
      <c r="L36" s="11" t="s">
        <v>48</v>
      </c>
    </row>
    <row r="37" ht="25" customHeight="1" spans="1:12">
      <c r="A37" s="6" t="s">
        <v>89</v>
      </c>
      <c r="B37" s="6" t="s">
        <v>90</v>
      </c>
      <c r="C37" s="7" t="s">
        <v>15</v>
      </c>
      <c r="D37" s="6" t="s">
        <v>72</v>
      </c>
      <c r="E37" s="10">
        <v>81</v>
      </c>
      <c r="F37" s="10">
        <f t="shared" si="3"/>
        <v>54</v>
      </c>
      <c r="G37" s="8">
        <f t="shared" si="4"/>
        <v>16.2</v>
      </c>
      <c r="H37" s="11" t="s">
        <v>48</v>
      </c>
      <c r="I37" s="9"/>
      <c r="J37" s="8"/>
      <c r="K37" s="11"/>
      <c r="L37" s="11" t="s">
        <v>48</v>
      </c>
    </row>
    <row r="38" ht="25" customHeight="1" spans="1:12">
      <c r="A38" s="6" t="s">
        <v>91</v>
      </c>
      <c r="B38" s="6" t="s">
        <v>92</v>
      </c>
      <c r="C38" s="7" t="s">
        <v>15</v>
      </c>
      <c r="D38" s="6" t="s">
        <v>93</v>
      </c>
      <c r="E38" s="10">
        <v>110</v>
      </c>
      <c r="F38" s="10">
        <f t="shared" si="3"/>
        <v>73.3333333333333</v>
      </c>
      <c r="G38" s="8">
        <f t="shared" si="4"/>
        <v>22</v>
      </c>
      <c r="H38" s="11">
        <v>64</v>
      </c>
      <c r="I38" s="9">
        <f>H38*0.4</f>
        <v>25.6</v>
      </c>
      <c r="J38" s="8">
        <f>G38+I38</f>
        <v>47.6</v>
      </c>
      <c r="K38" s="11">
        <v>1</v>
      </c>
      <c r="L38" s="11" t="s">
        <v>17</v>
      </c>
    </row>
    <row r="39" ht="25" customHeight="1" spans="1:12">
      <c r="A39" s="6" t="s">
        <v>94</v>
      </c>
      <c r="B39" s="6" t="s">
        <v>95</v>
      </c>
      <c r="C39" s="7" t="s">
        <v>15</v>
      </c>
      <c r="D39" s="6" t="s">
        <v>93</v>
      </c>
      <c r="E39" s="10">
        <v>79</v>
      </c>
      <c r="F39" s="10">
        <f t="shared" si="3"/>
        <v>52.6666666666667</v>
      </c>
      <c r="G39" s="8">
        <f t="shared" si="4"/>
        <v>15.8</v>
      </c>
      <c r="H39" s="11">
        <v>59</v>
      </c>
      <c r="I39" s="9"/>
      <c r="J39" s="8"/>
      <c r="K39" s="11"/>
      <c r="L39" s="14" t="s">
        <v>24</v>
      </c>
    </row>
    <row r="40" ht="25" customHeight="1" spans="1:12">
      <c r="A40" s="6" t="s">
        <v>96</v>
      </c>
      <c r="B40" s="6" t="s">
        <v>97</v>
      </c>
      <c r="C40" s="7" t="s">
        <v>15</v>
      </c>
      <c r="D40" s="6" t="s">
        <v>93</v>
      </c>
      <c r="E40" s="10">
        <v>81.5</v>
      </c>
      <c r="F40" s="10">
        <f t="shared" si="3"/>
        <v>54.3333333333333</v>
      </c>
      <c r="G40" s="8">
        <f t="shared" si="4"/>
        <v>16.3</v>
      </c>
      <c r="H40" s="11">
        <v>51</v>
      </c>
      <c r="I40" s="9"/>
      <c r="J40" s="8"/>
      <c r="K40" s="11"/>
      <c r="L40" s="14" t="s">
        <v>24</v>
      </c>
    </row>
    <row r="41" ht="25" customHeight="1" spans="1:12">
      <c r="A41" s="6" t="s">
        <v>98</v>
      </c>
      <c r="B41" s="6" t="s">
        <v>99</v>
      </c>
      <c r="C41" s="7" t="s">
        <v>15</v>
      </c>
      <c r="D41" s="6" t="s">
        <v>93</v>
      </c>
      <c r="E41" s="10">
        <v>87.5</v>
      </c>
      <c r="F41" s="10">
        <f t="shared" si="3"/>
        <v>58.3333333333333</v>
      </c>
      <c r="G41" s="8">
        <f t="shared" si="4"/>
        <v>17.5</v>
      </c>
      <c r="H41" s="11">
        <v>43</v>
      </c>
      <c r="I41" s="9"/>
      <c r="J41" s="8"/>
      <c r="K41" s="11"/>
      <c r="L41" s="14" t="s">
        <v>24</v>
      </c>
    </row>
    <row r="42" ht="25" customHeight="1" spans="1:12">
      <c r="A42" s="6" t="s">
        <v>100</v>
      </c>
      <c r="B42" s="6" t="s">
        <v>101</v>
      </c>
      <c r="C42" s="7" t="s">
        <v>15</v>
      </c>
      <c r="D42" s="6" t="s">
        <v>93</v>
      </c>
      <c r="E42" s="10">
        <v>87</v>
      </c>
      <c r="F42" s="10">
        <f t="shared" si="3"/>
        <v>58</v>
      </c>
      <c r="G42" s="8">
        <f t="shared" si="4"/>
        <v>17.4</v>
      </c>
      <c r="H42" s="11">
        <v>39</v>
      </c>
      <c r="I42" s="9"/>
      <c r="J42" s="8"/>
      <c r="K42" s="11"/>
      <c r="L42" s="14" t="s">
        <v>24</v>
      </c>
    </row>
    <row r="43" ht="25" customHeight="1" spans="1:12">
      <c r="A43" s="6" t="s">
        <v>102</v>
      </c>
      <c r="B43" s="6" t="s">
        <v>103</v>
      </c>
      <c r="C43" s="7" t="s">
        <v>15</v>
      </c>
      <c r="D43" s="6" t="s">
        <v>93</v>
      </c>
      <c r="E43" s="10">
        <v>90.5</v>
      </c>
      <c r="F43" s="10">
        <f t="shared" si="3"/>
        <v>60.3333333333333</v>
      </c>
      <c r="G43" s="8">
        <f t="shared" si="4"/>
        <v>18.1</v>
      </c>
      <c r="H43" s="11" t="s">
        <v>48</v>
      </c>
      <c r="I43" s="9"/>
      <c r="J43" s="8"/>
      <c r="K43" s="11"/>
      <c r="L43" s="11" t="s">
        <v>48</v>
      </c>
    </row>
    <row r="44" ht="25" customHeight="1" spans="1:12">
      <c r="A44" s="6" t="s">
        <v>104</v>
      </c>
      <c r="B44" s="6" t="s">
        <v>105</v>
      </c>
      <c r="C44" s="7" t="s">
        <v>15</v>
      </c>
      <c r="D44" s="6" t="s">
        <v>93</v>
      </c>
      <c r="E44" s="10">
        <v>88.5</v>
      </c>
      <c r="F44" s="10">
        <f t="shared" si="3"/>
        <v>59</v>
      </c>
      <c r="G44" s="8">
        <f t="shared" si="4"/>
        <v>17.7</v>
      </c>
      <c r="H44" s="11" t="s">
        <v>48</v>
      </c>
      <c r="I44" s="9"/>
      <c r="J44" s="8"/>
      <c r="K44" s="11"/>
      <c r="L44" s="11" t="s">
        <v>48</v>
      </c>
    </row>
    <row r="45" ht="25" customHeight="1" spans="1:12">
      <c r="A45" s="6" t="s">
        <v>106</v>
      </c>
      <c r="B45" s="6" t="s">
        <v>107</v>
      </c>
      <c r="C45" s="7" t="s">
        <v>15</v>
      </c>
      <c r="D45" s="6" t="s">
        <v>93</v>
      </c>
      <c r="E45" s="10">
        <v>88</v>
      </c>
      <c r="F45" s="10">
        <f t="shared" si="3"/>
        <v>58.6666666666667</v>
      </c>
      <c r="G45" s="8">
        <f t="shared" si="4"/>
        <v>17.6</v>
      </c>
      <c r="H45" s="11" t="s">
        <v>48</v>
      </c>
      <c r="I45" s="9"/>
      <c r="J45" s="8"/>
      <c r="K45" s="11"/>
      <c r="L45" s="11" t="s">
        <v>48</v>
      </c>
    </row>
    <row r="46" ht="25" customHeight="1" spans="1:12">
      <c r="A46" s="6" t="s">
        <v>108</v>
      </c>
      <c r="B46" s="6" t="s">
        <v>109</v>
      </c>
      <c r="C46" s="7" t="s">
        <v>15</v>
      </c>
      <c r="D46" s="6" t="s">
        <v>93</v>
      </c>
      <c r="E46" s="10">
        <v>82.5</v>
      </c>
      <c r="F46" s="10">
        <f t="shared" si="3"/>
        <v>55</v>
      </c>
      <c r="G46" s="8">
        <f t="shared" si="4"/>
        <v>16.5</v>
      </c>
      <c r="H46" s="11" t="s">
        <v>48</v>
      </c>
      <c r="I46" s="9"/>
      <c r="J46" s="8"/>
      <c r="K46" s="11"/>
      <c r="L46" s="11" t="s">
        <v>48</v>
      </c>
    </row>
    <row r="47" ht="25" customHeight="1" spans="1:14">
      <c r="A47" s="6" t="s">
        <v>110</v>
      </c>
      <c r="B47" s="6" t="s">
        <v>111</v>
      </c>
      <c r="C47" s="7" t="s">
        <v>15</v>
      </c>
      <c r="D47" s="6" t="s">
        <v>93</v>
      </c>
      <c r="E47" s="10">
        <v>81</v>
      </c>
      <c r="F47" s="10">
        <f t="shared" si="3"/>
        <v>54</v>
      </c>
      <c r="G47" s="8">
        <f t="shared" si="4"/>
        <v>16.2</v>
      </c>
      <c r="H47" s="11" t="s">
        <v>48</v>
      </c>
      <c r="I47" s="9"/>
      <c r="J47" s="8"/>
      <c r="K47" s="11"/>
      <c r="L47" s="11" t="s">
        <v>48</v>
      </c>
      <c r="N47" s="15"/>
    </row>
    <row r="48" ht="25" customHeight="1" spans="1:12">
      <c r="A48" s="6" t="s">
        <v>112</v>
      </c>
      <c r="B48" s="6" t="s">
        <v>113</v>
      </c>
      <c r="C48" s="7" t="s">
        <v>15</v>
      </c>
      <c r="D48" s="6" t="s">
        <v>114</v>
      </c>
      <c r="E48" s="10">
        <v>105</v>
      </c>
      <c r="F48" s="10">
        <f t="shared" si="3"/>
        <v>70</v>
      </c>
      <c r="G48" s="8">
        <f t="shared" si="4"/>
        <v>21</v>
      </c>
      <c r="H48" s="11">
        <v>60</v>
      </c>
      <c r="I48" s="9">
        <f>H48*0.4</f>
        <v>24</v>
      </c>
      <c r="J48" s="8">
        <f>G48+I48</f>
        <v>45</v>
      </c>
      <c r="K48" s="11">
        <v>1</v>
      </c>
      <c r="L48" s="11" t="s">
        <v>17</v>
      </c>
    </row>
    <row r="49" ht="25" customHeight="1" spans="1:12">
      <c r="A49" s="6" t="s">
        <v>115</v>
      </c>
      <c r="B49" s="6" t="s">
        <v>116</v>
      </c>
      <c r="C49" s="7" t="s">
        <v>15</v>
      </c>
      <c r="D49" s="6" t="s">
        <v>114</v>
      </c>
      <c r="E49" s="10">
        <v>103</v>
      </c>
      <c r="F49" s="10">
        <f t="shared" si="3"/>
        <v>68.6666666666667</v>
      </c>
      <c r="G49" s="8">
        <f t="shared" si="4"/>
        <v>20.6</v>
      </c>
      <c r="H49" s="11">
        <v>61</v>
      </c>
      <c r="I49" s="9">
        <f>H49*0.4</f>
        <v>24.4</v>
      </c>
      <c r="J49" s="8">
        <f>G49+I49</f>
        <v>45</v>
      </c>
      <c r="K49" s="11">
        <v>1</v>
      </c>
      <c r="L49" s="11" t="s">
        <v>17</v>
      </c>
    </row>
    <row r="50" ht="25" customHeight="1" spans="1:12">
      <c r="A50" s="6" t="s">
        <v>117</v>
      </c>
      <c r="B50" s="6" t="s">
        <v>118</v>
      </c>
      <c r="C50" s="7" t="s">
        <v>15</v>
      </c>
      <c r="D50" s="6" t="s">
        <v>114</v>
      </c>
      <c r="E50" s="10">
        <v>93</v>
      </c>
      <c r="F50" s="10">
        <f t="shared" si="3"/>
        <v>62</v>
      </c>
      <c r="G50" s="8">
        <f t="shared" si="4"/>
        <v>18.6</v>
      </c>
      <c r="H50" s="11">
        <v>62</v>
      </c>
      <c r="I50" s="9">
        <f>H50*0.4</f>
        <v>24.8</v>
      </c>
      <c r="J50" s="8">
        <f>G50+I50</f>
        <v>43.4</v>
      </c>
      <c r="K50" s="11">
        <v>3</v>
      </c>
      <c r="L50" s="11" t="s">
        <v>17</v>
      </c>
    </row>
    <row r="51" ht="25" customHeight="1" spans="1:12">
      <c r="A51" s="6" t="s">
        <v>119</v>
      </c>
      <c r="B51" s="6" t="s">
        <v>120</v>
      </c>
      <c r="C51" s="7" t="s">
        <v>15</v>
      </c>
      <c r="D51" s="6" t="s">
        <v>114</v>
      </c>
      <c r="E51" s="10">
        <v>99.5</v>
      </c>
      <c r="F51" s="10">
        <f t="shared" si="3"/>
        <v>66.3333333333333</v>
      </c>
      <c r="G51" s="8">
        <f t="shared" si="4"/>
        <v>19.9</v>
      </c>
      <c r="H51" s="11">
        <v>55</v>
      </c>
      <c r="I51" s="9"/>
      <c r="J51" s="8"/>
      <c r="K51" s="11"/>
      <c r="L51" s="14" t="s">
        <v>24</v>
      </c>
    </row>
    <row r="52" ht="25" customHeight="1" spans="1:12">
      <c r="A52" s="6" t="s">
        <v>121</v>
      </c>
      <c r="B52" s="6" t="s">
        <v>122</v>
      </c>
      <c r="C52" s="7" t="s">
        <v>15</v>
      </c>
      <c r="D52" s="6" t="s">
        <v>114</v>
      </c>
      <c r="E52" s="10">
        <v>92</v>
      </c>
      <c r="F52" s="10">
        <f t="shared" si="3"/>
        <v>61.3333333333333</v>
      </c>
      <c r="G52" s="8">
        <f t="shared" si="4"/>
        <v>18.4</v>
      </c>
      <c r="H52" s="11">
        <v>52</v>
      </c>
      <c r="I52" s="9"/>
      <c r="J52" s="8"/>
      <c r="K52" s="11"/>
      <c r="L52" s="14" t="s">
        <v>24</v>
      </c>
    </row>
    <row r="53" ht="25" customHeight="1" spans="1:12">
      <c r="A53" s="6" t="s">
        <v>123</v>
      </c>
      <c r="B53" s="6" t="s">
        <v>124</v>
      </c>
      <c r="C53" s="7" t="s">
        <v>15</v>
      </c>
      <c r="D53" s="6" t="s">
        <v>114</v>
      </c>
      <c r="E53" s="10">
        <v>93.5</v>
      </c>
      <c r="F53" s="10">
        <f t="shared" si="3"/>
        <v>62.3333333333333</v>
      </c>
      <c r="G53" s="8">
        <f t="shared" si="4"/>
        <v>18.7</v>
      </c>
      <c r="H53" s="11">
        <v>51</v>
      </c>
      <c r="I53" s="9"/>
      <c r="J53" s="8"/>
      <c r="K53" s="11"/>
      <c r="L53" s="14" t="s">
        <v>24</v>
      </c>
    </row>
    <row r="54" ht="25" customHeight="1" spans="1:12">
      <c r="A54" s="6" t="s">
        <v>125</v>
      </c>
      <c r="B54" s="6" t="s">
        <v>126</v>
      </c>
      <c r="C54" s="7" t="s">
        <v>15</v>
      </c>
      <c r="D54" s="6" t="s">
        <v>114</v>
      </c>
      <c r="E54" s="10">
        <v>99.5</v>
      </c>
      <c r="F54" s="10">
        <f t="shared" si="3"/>
        <v>66.3333333333333</v>
      </c>
      <c r="G54" s="8">
        <f t="shared" si="4"/>
        <v>19.9</v>
      </c>
      <c r="H54" s="11">
        <v>42</v>
      </c>
      <c r="I54" s="9"/>
      <c r="J54" s="8"/>
      <c r="K54" s="11"/>
      <c r="L54" s="14" t="s">
        <v>24</v>
      </c>
    </row>
    <row r="55" ht="25" customHeight="1" spans="1:12">
      <c r="A55" s="6" t="s">
        <v>127</v>
      </c>
      <c r="B55" s="6" t="s">
        <v>128</v>
      </c>
      <c r="C55" s="7" t="s">
        <v>15</v>
      </c>
      <c r="D55" s="6" t="s">
        <v>114</v>
      </c>
      <c r="E55" s="10">
        <v>93.5</v>
      </c>
      <c r="F55" s="10">
        <f t="shared" si="3"/>
        <v>62.3333333333333</v>
      </c>
      <c r="G55" s="8">
        <f t="shared" si="4"/>
        <v>18.7</v>
      </c>
      <c r="H55" s="11">
        <v>42</v>
      </c>
      <c r="I55" s="9"/>
      <c r="J55" s="8"/>
      <c r="K55" s="11"/>
      <c r="L55" s="14" t="s">
        <v>24</v>
      </c>
    </row>
    <row r="56" ht="25" customHeight="1" spans="1:12">
      <c r="A56" s="6" t="s">
        <v>129</v>
      </c>
      <c r="B56" s="6" t="s">
        <v>130</v>
      </c>
      <c r="C56" s="7" t="s">
        <v>15</v>
      </c>
      <c r="D56" s="6" t="s">
        <v>114</v>
      </c>
      <c r="E56" s="10">
        <v>102</v>
      </c>
      <c r="F56" s="10">
        <f t="shared" si="3"/>
        <v>68</v>
      </c>
      <c r="G56" s="8">
        <f t="shared" si="4"/>
        <v>20.4</v>
      </c>
      <c r="H56" s="11">
        <v>31</v>
      </c>
      <c r="I56" s="9"/>
      <c r="J56" s="8"/>
      <c r="K56" s="11"/>
      <c r="L56" s="14" t="s">
        <v>24</v>
      </c>
    </row>
    <row r="57" ht="25" customHeight="1" spans="1:12">
      <c r="A57" s="6" t="s">
        <v>131</v>
      </c>
      <c r="B57" s="6" t="s">
        <v>132</v>
      </c>
      <c r="C57" s="7" t="s">
        <v>15</v>
      </c>
      <c r="D57" s="6" t="s">
        <v>114</v>
      </c>
      <c r="E57" s="10">
        <v>94</v>
      </c>
      <c r="F57" s="10">
        <f t="shared" si="3"/>
        <v>62.6666666666667</v>
      </c>
      <c r="G57" s="8">
        <f t="shared" si="4"/>
        <v>18.8</v>
      </c>
      <c r="H57" s="11" t="s">
        <v>48</v>
      </c>
      <c r="I57" s="9"/>
      <c r="J57" s="8"/>
      <c r="K57" s="11"/>
      <c r="L57" s="11" t="s">
        <v>48</v>
      </c>
    </row>
  </sheetData>
  <sortState ref="A3:K8">
    <sortCondition ref="J3:J8" descending="1"/>
  </sortState>
  <mergeCells count="1">
    <mergeCell ref="A1:L1"/>
  </mergeCells>
  <pageMargins left="0.314583333333333" right="0.236111111111111"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第一考场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¨慢慢、</cp:lastModifiedBy>
  <dcterms:created xsi:type="dcterms:W3CDTF">2020-12-01T11:31:00Z</dcterms:created>
  <dcterms:modified xsi:type="dcterms:W3CDTF">2020-12-08T09:23:53Z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