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 name="Sheet2" sheetId="2" r:id="rId2"/>
  </sheets>
  <definedNames>
    <definedName name="_xlnm._FilterDatabase" localSheetId="0" hidden="1">Sheet1!$A$2:$N$72</definedName>
  </definedNames>
  <calcPr calcId="144525"/>
</workbook>
</file>

<file path=xl/sharedStrings.xml><?xml version="1.0" encoding="utf-8"?>
<sst xmlns="http://schemas.openxmlformats.org/spreadsheetml/2006/main" count="377" uniqueCount="239">
  <si>
    <t>贵阳市民政局2020年事业单位公开招聘专业技术岗位专业测试成绩及进入面试环节人员名单</t>
  </si>
  <si>
    <t>序号</t>
  </si>
  <si>
    <t>姓名</t>
  </si>
  <si>
    <t>准考证号</t>
  </si>
  <si>
    <t>单位</t>
  </si>
  <si>
    <t>报考岗位及代码</t>
  </si>
  <si>
    <t>笔试
成绩</t>
  </si>
  <si>
    <t>笔试成绩
（百分制）</t>
  </si>
  <si>
    <t>笔试成绩
30%</t>
  </si>
  <si>
    <t>专业测试成绩</t>
  </si>
  <si>
    <t>专业测试成绩
40%</t>
  </si>
  <si>
    <t>笔试、专业
测试成绩</t>
  </si>
  <si>
    <t>笔试、专业测试排名</t>
  </si>
  <si>
    <t>是否进
入面试</t>
  </si>
  <si>
    <t>备注</t>
  </si>
  <si>
    <t>张敏</t>
  </si>
  <si>
    <t>20101795728</t>
  </si>
  <si>
    <t>2020011贵阳市精神病医院</t>
  </si>
  <si>
    <t>03检验科医生</t>
  </si>
  <si>
    <t>73.64</t>
  </si>
  <si>
    <t>是</t>
  </si>
  <si>
    <t>彭竹宇</t>
  </si>
  <si>
    <t>20101954617</t>
  </si>
  <si>
    <t>66.78</t>
  </si>
  <si>
    <t>陆天燕</t>
  </si>
  <si>
    <t>20101950528</t>
  </si>
  <si>
    <t>70.42</t>
  </si>
  <si>
    <t>陈柳</t>
  </si>
  <si>
    <t>20101940327</t>
  </si>
  <si>
    <t>62.58</t>
  </si>
  <si>
    <t>4</t>
  </si>
  <si>
    <t>否</t>
  </si>
  <si>
    <t>陈贵娟</t>
  </si>
  <si>
    <t>20101795504</t>
  </si>
  <si>
    <t>59.77</t>
  </si>
  <si>
    <t>专业测试成绩未达最低合格分数线</t>
  </si>
  <si>
    <t>唐秀</t>
  </si>
  <si>
    <t>20101940102</t>
  </si>
  <si>
    <t>57.67</t>
  </si>
  <si>
    <t>陈祖江</t>
  </si>
  <si>
    <t>20101951801</t>
  </si>
  <si>
    <t>56.09</t>
  </si>
  <si>
    <t>何益</t>
  </si>
  <si>
    <t>20101797926</t>
  </si>
  <si>
    <t>0.00</t>
  </si>
  <si>
    <t>缺考</t>
  </si>
  <si>
    <t>黎佳妮</t>
  </si>
  <si>
    <t>20101950520</t>
  </si>
  <si>
    <t>04康复治疗医生</t>
  </si>
  <si>
    <t>68.80</t>
  </si>
  <si>
    <t>1</t>
  </si>
  <si>
    <t>赵玉清</t>
  </si>
  <si>
    <t>20101951015</t>
  </si>
  <si>
    <t>65.13</t>
  </si>
  <si>
    <t>2</t>
  </si>
  <si>
    <t>李俊杰</t>
  </si>
  <si>
    <t>20101941602</t>
  </si>
  <si>
    <t>68.49</t>
  </si>
  <si>
    <t>3</t>
  </si>
  <si>
    <t>杨光瑶</t>
  </si>
  <si>
    <t>20101955827</t>
  </si>
  <si>
    <t>69.08</t>
  </si>
  <si>
    <t>时佳</t>
  </si>
  <si>
    <t>20101954508</t>
  </si>
  <si>
    <t>66.89</t>
  </si>
  <si>
    <t>5</t>
  </si>
  <si>
    <t>熊明飞</t>
  </si>
  <si>
    <t>20101953023</t>
  </si>
  <si>
    <t>61.40</t>
  </si>
  <si>
    <t>6</t>
  </si>
  <si>
    <t>王定凌</t>
  </si>
  <si>
    <t>20101955330</t>
  </si>
  <si>
    <t>59.13</t>
  </si>
  <si>
    <t>李乐</t>
  </si>
  <si>
    <t>20101954925</t>
  </si>
  <si>
    <t>孙果果</t>
  </si>
  <si>
    <t>20101941701</t>
  </si>
  <si>
    <t>许袁</t>
  </si>
  <si>
    <t>20101942212</t>
  </si>
  <si>
    <t>晏云云</t>
  </si>
  <si>
    <t>20101943301</t>
  </si>
  <si>
    <t>05护士</t>
  </si>
  <si>
    <t>77.85</t>
  </si>
  <si>
    <t>张倩</t>
  </si>
  <si>
    <t>20101940108</t>
  </si>
  <si>
    <t>69.00</t>
  </si>
  <si>
    <t>杨兰</t>
  </si>
  <si>
    <t>20101941011</t>
  </si>
  <si>
    <t>67.68</t>
  </si>
  <si>
    <t>颜家喜</t>
  </si>
  <si>
    <t>20101796102</t>
  </si>
  <si>
    <t>70.49</t>
  </si>
  <si>
    <t>潘恩丽</t>
  </si>
  <si>
    <t>20101795921</t>
  </si>
  <si>
    <t>68.74</t>
  </si>
  <si>
    <t>蔡丹</t>
  </si>
  <si>
    <t>20101942020</t>
  </si>
  <si>
    <t>63.41</t>
  </si>
  <si>
    <t>张杰</t>
  </si>
  <si>
    <t>20101795601</t>
  </si>
  <si>
    <t>61.87</t>
  </si>
  <si>
    <t>7</t>
  </si>
  <si>
    <t>潘国兰</t>
  </si>
  <si>
    <t>20101796806</t>
  </si>
  <si>
    <t>61.49</t>
  </si>
  <si>
    <t>8</t>
  </si>
  <si>
    <t>胡思怡</t>
  </si>
  <si>
    <t>20101797108</t>
  </si>
  <si>
    <t>57.99</t>
  </si>
  <si>
    <t>杨婵娟</t>
  </si>
  <si>
    <t>20101952109</t>
  </si>
  <si>
    <t>仇红红</t>
  </si>
  <si>
    <t>20101953524</t>
  </si>
  <si>
    <t>罗阳</t>
  </si>
  <si>
    <t>20101951321</t>
  </si>
  <si>
    <t>06精神科医生</t>
  </si>
  <si>
    <t>64.17</t>
  </si>
  <si>
    <t>张娜</t>
  </si>
  <si>
    <t>07影像科医生</t>
  </si>
  <si>
    <t>彭震川</t>
  </si>
  <si>
    <t>20101951222</t>
  </si>
  <si>
    <t>2020012贵阳市儿童福利院</t>
  </si>
  <si>
    <t>01康复医师</t>
  </si>
  <si>
    <t>70.13</t>
  </si>
  <si>
    <t>宋世艳</t>
  </si>
  <si>
    <t>20101943209</t>
  </si>
  <si>
    <t>71.77</t>
  </si>
  <si>
    <t>李楠</t>
  </si>
  <si>
    <t>20101954024</t>
  </si>
  <si>
    <t>66.23</t>
  </si>
  <si>
    <t>梁明婕</t>
  </si>
  <si>
    <t>20101943229</t>
  </si>
  <si>
    <t>64.32</t>
  </si>
  <si>
    <t>李姿攸</t>
  </si>
  <si>
    <t>20101943007</t>
  </si>
  <si>
    <t>02护师</t>
  </si>
  <si>
    <t>71.02</t>
  </si>
  <si>
    <t>龙飞</t>
  </si>
  <si>
    <t>20101953025</t>
  </si>
  <si>
    <t>04医师</t>
  </si>
  <si>
    <t>78.71</t>
  </si>
  <si>
    <t>张红飘</t>
  </si>
  <si>
    <t>20101942002</t>
  </si>
  <si>
    <t>71.94</t>
  </si>
  <si>
    <t>李自强</t>
  </si>
  <si>
    <t>20101951920</t>
  </si>
  <si>
    <t>76.38</t>
  </si>
  <si>
    <t>何建</t>
  </si>
  <si>
    <t>20101950224</t>
  </si>
  <si>
    <t>60.44</t>
  </si>
  <si>
    <t>杨丹</t>
  </si>
  <si>
    <t>20101955923</t>
  </si>
  <si>
    <t>63.88</t>
  </si>
  <si>
    <t>邵静</t>
  </si>
  <si>
    <t>2020014贵阳市康复医院</t>
  </si>
  <si>
    <t>01中医科医师</t>
  </si>
  <si>
    <t>74.80</t>
  </si>
  <si>
    <t>刘冬</t>
  </si>
  <si>
    <t>75.95</t>
  </si>
  <si>
    <t>陈程</t>
  </si>
  <si>
    <t>72.18</t>
  </si>
  <si>
    <t>王孙飞</t>
  </si>
  <si>
    <t>20101954708</t>
  </si>
  <si>
    <t>2020016贵阳市社会救助局</t>
  </si>
  <si>
    <t>01信息管理人员</t>
  </si>
  <si>
    <t>65.58</t>
  </si>
  <si>
    <t>赵东</t>
  </si>
  <si>
    <t>20101952221</t>
  </si>
  <si>
    <t>62.08</t>
  </si>
  <si>
    <t>陈晓宇</t>
  </si>
  <si>
    <t>20101795511</t>
  </si>
  <si>
    <t>50.41</t>
  </si>
  <si>
    <t>冯小红</t>
  </si>
  <si>
    <t>20101942327</t>
  </si>
  <si>
    <t>56.83</t>
  </si>
  <si>
    <t>张恒宇</t>
  </si>
  <si>
    <t>20101950823</t>
  </si>
  <si>
    <t>49.77</t>
  </si>
  <si>
    <t>杨璇</t>
  </si>
  <si>
    <t>20101943418</t>
  </si>
  <si>
    <t>02统计</t>
  </si>
  <si>
    <t>79.79</t>
  </si>
  <si>
    <t>李瑶</t>
  </si>
  <si>
    <t>20101795918</t>
  </si>
  <si>
    <t>77.45</t>
  </si>
  <si>
    <t>王尧</t>
  </si>
  <si>
    <t>20101797103</t>
  </si>
  <si>
    <t>77.33</t>
  </si>
  <si>
    <t>杨江淞</t>
  </si>
  <si>
    <t>20101941002</t>
  </si>
  <si>
    <t>72.35</t>
  </si>
  <si>
    <r>
      <rPr>
        <sz val="10"/>
        <rFont val="仿宋_GB2312"/>
        <charset val="134"/>
      </rPr>
      <t>祁媛</t>
    </r>
    <r>
      <rPr>
        <sz val="10"/>
        <rFont val="宋体"/>
        <charset val="134"/>
      </rPr>
      <t>珺</t>
    </r>
  </si>
  <si>
    <t>20101940309</t>
  </si>
  <si>
    <t>75.48</t>
  </si>
  <si>
    <t>杨杰</t>
  </si>
  <si>
    <t>20101795622</t>
  </si>
  <si>
    <t>73.43</t>
  </si>
  <si>
    <t>曾付敏</t>
  </si>
  <si>
    <t>20101953408</t>
  </si>
  <si>
    <t>75.75</t>
  </si>
  <si>
    <t>阮盼</t>
  </si>
  <si>
    <t>20101953601</t>
  </si>
  <si>
    <t>76.34</t>
  </si>
  <si>
    <t>周婷婷</t>
  </si>
  <si>
    <t>20101950321</t>
  </si>
  <si>
    <t>73.20</t>
  </si>
  <si>
    <t>9</t>
  </si>
  <si>
    <t>赵思琪</t>
  </si>
  <si>
    <t>20101954120</t>
  </si>
  <si>
    <t>汪楚乔</t>
  </si>
  <si>
    <t>20101954814</t>
  </si>
  <si>
    <t>2020017贵阳市社会工作服务中心</t>
  </si>
  <si>
    <t>02财务管理人员</t>
  </si>
  <si>
    <t>67.70</t>
  </si>
  <si>
    <t>温苑楠</t>
  </si>
  <si>
    <t>20101796017</t>
  </si>
  <si>
    <t>62.15</t>
  </si>
  <si>
    <t>陶榕</t>
  </si>
  <si>
    <t>20101940214</t>
  </si>
  <si>
    <t>70.10</t>
  </si>
  <si>
    <t>范佳</t>
  </si>
  <si>
    <t>20101953909</t>
  </si>
  <si>
    <t>56.64</t>
  </si>
  <si>
    <t>邹菊</t>
  </si>
  <si>
    <t>20101942402</t>
  </si>
  <si>
    <t>59.99</t>
  </si>
  <si>
    <t>罗磊</t>
  </si>
  <si>
    <t>20101951325</t>
  </si>
  <si>
    <t>53.44</t>
  </si>
  <si>
    <t>余欢欢</t>
  </si>
  <si>
    <t>20101943228</t>
  </si>
  <si>
    <t>58.31</t>
  </si>
  <si>
    <t>张金霞</t>
  </si>
  <si>
    <t>20101951525</t>
  </si>
  <si>
    <t>57.21</t>
  </si>
  <si>
    <t>黄静</t>
  </si>
  <si>
    <t>20101955527</t>
  </si>
  <si>
    <t>杨秀清</t>
  </si>
  <si>
    <t>20101797026</t>
  </si>
</sst>
</file>

<file path=xl/styles.xml><?xml version="1.0" encoding="utf-8"?>
<styleSheet xmlns="http://schemas.openxmlformats.org/spreadsheetml/2006/main">
  <numFmts count="5">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0.00_ "/>
  </numFmts>
  <fonts count="28">
    <font>
      <sz val="11"/>
      <color theme="1"/>
      <name val="宋体"/>
      <charset val="134"/>
      <scheme val="minor"/>
    </font>
    <font>
      <sz val="10"/>
      <name val="Arial"/>
      <charset val="0"/>
    </font>
    <font>
      <sz val="18"/>
      <name val="方正小标宋简体"/>
      <charset val="0"/>
    </font>
    <font>
      <sz val="10"/>
      <name val="方正小标宋简体"/>
      <charset val="0"/>
    </font>
    <font>
      <sz val="10"/>
      <name val="方正小标宋简体"/>
      <charset val="134"/>
    </font>
    <font>
      <sz val="10"/>
      <name val="仿宋_GB2312"/>
      <charset val="0"/>
    </font>
    <font>
      <sz val="10"/>
      <name val="仿宋_GB2312"/>
      <charset val="134"/>
    </font>
    <font>
      <sz val="10"/>
      <color theme="1"/>
      <name val="仿宋_GB2312"/>
      <charset val="134"/>
    </font>
    <font>
      <sz val="11"/>
      <color theme="1"/>
      <name val="宋体"/>
      <charset val="0"/>
      <scheme val="minor"/>
    </font>
    <font>
      <sz val="11"/>
      <color rgb="FFFF0000"/>
      <name val="宋体"/>
      <charset val="0"/>
      <scheme val="minor"/>
    </font>
    <font>
      <b/>
      <sz val="11"/>
      <color theme="3"/>
      <name val="宋体"/>
      <charset val="134"/>
      <scheme val="minor"/>
    </font>
    <font>
      <sz val="11"/>
      <color rgb="FF9C0006"/>
      <name val="宋体"/>
      <charset val="0"/>
      <scheme val="minor"/>
    </font>
    <font>
      <b/>
      <sz val="11"/>
      <color rgb="FFFA7D00"/>
      <name val="宋体"/>
      <charset val="0"/>
      <scheme val="minor"/>
    </font>
    <font>
      <b/>
      <sz val="15"/>
      <color theme="3"/>
      <name val="宋体"/>
      <charset val="134"/>
      <scheme val="minor"/>
    </font>
    <font>
      <sz val="11"/>
      <color rgb="FF9C6500"/>
      <name val="宋体"/>
      <charset val="0"/>
      <scheme val="minor"/>
    </font>
    <font>
      <sz val="11"/>
      <color theme="0"/>
      <name val="宋体"/>
      <charset val="0"/>
      <scheme val="minor"/>
    </font>
    <font>
      <b/>
      <sz val="18"/>
      <color theme="3"/>
      <name val="宋体"/>
      <charset val="134"/>
      <scheme val="minor"/>
    </font>
    <font>
      <sz val="11"/>
      <color rgb="FF3F3F76"/>
      <name val="宋体"/>
      <charset val="0"/>
      <scheme val="minor"/>
    </font>
    <font>
      <sz val="11"/>
      <color rgb="FF006100"/>
      <name val="宋体"/>
      <charset val="0"/>
      <scheme val="minor"/>
    </font>
    <font>
      <b/>
      <sz val="11"/>
      <color rgb="FFFFFFFF"/>
      <name val="宋体"/>
      <charset val="0"/>
      <scheme val="minor"/>
    </font>
    <font>
      <b/>
      <sz val="13"/>
      <color theme="3"/>
      <name val="宋体"/>
      <charset val="134"/>
      <scheme val="minor"/>
    </font>
    <font>
      <sz val="11"/>
      <color rgb="FFFA7D00"/>
      <name val="宋体"/>
      <charset val="0"/>
      <scheme val="minor"/>
    </font>
    <font>
      <u/>
      <sz val="11"/>
      <color rgb="FF0000FF"/>
      <name val="宋体"/>
      <charset val="0"/>
      <scheme val="minor"/>
    </font>
    <font>
      <b/>
      <sz val="11"/>
      <color rgb="FF3F3F3F"/>
      <name val="宋体"/>
      <charset val="0"/>
      <scheme val="minor"/>
    </font>
    <font>
      <i/>
      <sz val="11"/>
      <color rgb="FF7F7F7F"/>
      <name val="宋体"/>
      <charset val="0"/>
      <scheme val="minor"/>
    </font>
    <font>
      <b/>
      <sz val="11"/>
      <color theme="1"/>
      <name val="宋体"/>
      <charset val="0"/>
      <scheme val="minor"/>
    </font>
    <font>
      <u/>
      <sz val="11"/>
      <color rgb="FF800080"/>
      <name val="宋体"/>
      <charset val="0"/>
      <scheme val="minor"/>
    </font>
    <font>
      <sz val="10"/>
      <name val="宋体"/>
      <charset val="134"/>
    </font>
  </fonts>
  <fills count="33">
    <fill>
      <patternFill patternType="none"/>
    </fill>
    <fill>
      <patternFill patternType="gray125"/>
    </fill>
    <fill>
      <patternFill patternType="solid">
        <fgColor theme="4"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rgb="FFF2F2F2"/>
        <bgColor indexed="64"/>
      </patternFill>
    </fill>
    <fill>
      <patternFill patternType="solid">
        <fgColor rgb="FFFFEB9C"/>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rgb="FFFFFFCC"/>
        <bgColor indexed="64"/>
      </patternFill>
    </fill>
    <fill>
      <patternFill patternType="solid">
        <fgColor theme="6" tint="0.799981688894314"/>
        <bgColor indexed="64"/>
      </patternFill>
    </fill>
    <fill>
      <patternFill patternType="solid">
        <fgColor theme="5" tint="0.599993896298105"/>
        <bgColor indexed="64"/>
      </patternFill>
    </fill>
    <fill>
      <patternFill patternType="solid">
        <fgColor rgb="FFA5A5A5"/>
        <bgColor indexed="64"/>
      </patternFill>
    </fill>
    <fill>
      <patternFill patternType="solid">
        <fgColor theme="5" tint="0.399975585192419"/>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theme="7" tint="0.799981688894314"/>
        <bgColor indexed="64"/>
      </patternFill>
    </fill>
    <fill>
      <patternFill patternType="solid">
        <fgColor theme="8" tint="0.799981688894314"/>
        <bgColor indexed="64"/>
      </patternFill>
    </fill>
    <fill>
      <patternFill patternType="solid">
        <fgColor theme="8"/>
        <bgColor indexed="64"/>
      </patternFill>
    </fill>
    <fill>
      <patternFill patternType="solid">
        <fgColor theme="7"/>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8" fillId="14" borderId="0" applyNumberFormat="0" applyBorder="0" applyAlignment="0" applyProtection="0">
      <alignment vertical="center"/>
    </xf>
    <xf numFmtId="0" fontId="17" fillId="11"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3" borderId="0" applyNumberFormat="0" applyBorder="0" applyAlignment="0" applyProtection="0">
      <alignment vertical="center"/>
    </xf>
    <xf numFmtId="0" fontId="11" fillId="4" borderId="0" applyNumberFormat="0" applyBorder="0" applyAlignment="0" applyProtection="0">
      <alignment vertical="center"/>
    </xf>
    <xf numFmtId="43" fontId="0" fillId="0" borderId="0" applyFont="0" applyFill="0" applyBorder="0" applyAlignment="0" applyProtection="0">
      <alignment vertical="center"/>
    </xf>
    <xf numFmtId="0" fontId="15" fillId="10" borderId="0" applyNumberFormat="0" applyBorder="0" applyAlignment="0" applyProtection="0">
      <alignment vertical="center"/>
    </xf>
    <xf numFmtId="0" fontId="22" fillId="0" borderId="0" applyNumberFormat="0" applyFill="0" applyBorder="0" applyAlignment="0" applyProtection="0">
      <alignment vertical="center"/>
    </xf>
    <xf numFmtId="9" fontId="0" fillId="0" borderId="0" applyFont="0" applyFill="0" applyBorder="0" applyAlignment="0" applyProtection="0">
      <alignment vertical="center"/>
    </xf>
    <xf numFmtId="0" fontId="26" fillId="0" borderId="0" applyNumberFormat="0" applyFill="0" applyBorder="0" applyAlignment="0" applyProtection="0">
      <alignment vertical="center"/>
    </xf>
    <xf numFmtId="0" fontId="0" fillId="13" borderId="4" applyNumberFormat="0" applyFont="0" applyAlignment="0" applyProtection="0">
      <alignment vertical="center"/>
    </xf>
    <xf numFmtId="0" fontId="15" fillId="17" borderId="0" applyNumberFormat="0" applyBorder="0" applyAlignment="0" applyProtection="0">
      <alignment vertical="center"/>
    </xf>
    <xf numFmtId="0" fontId="10"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13" fillId="0" borderId="3" applyNumberFormat="0" applyFill="0" applyAlignment="0" applyProtection="0">
      <alignment vertical="center"/>
    </xf>
    <xf numFmtId="0" fontId="20" fillId="0" borderId="3" applyNumberFormat="0" applyFill="0" applyAlignment="0" applyProtection="0">
      <alignment vertical="center"/>
    </xf>
    <xf numFmtId="0" fontId="15" fillId="9" borderId="0" applyNumberFormat="0" applyBorder="0" applyAlignment="0" applyProtection="0">
      <alignment vertical="center"/>
    </xf>
    <xf numFmtId="0" fontId="10" fillId="0" borderId="7" applyNumberFormat="0" applyFill="0" applyAlignment="0" applyProtection="0">
      <alignment vertical="center"/>
    </xf>
    <xf numFmtId="0" fontId="15" fillId="22" borderId="0" applyNumberFormat="0" applyBorder="0" applyAlignment="0" applyProtection="0">
      <alignment vertical="center"/>
    </xf>
    <xf numFmtId="0" fontId="23" fillId="7" borderId="8" applyNumberFormat="0" applyAlignment="0" applyProtection="0">
      <alignment vertical="center"/>
    </xf>
    <xf numFmtId="0" fontId="12" fillId="7" borderId="2" applyNumberFormat="0" applyAlignment="0" applyProtection="0">
      <alignment vertical="center"/>
    </xf>
    <xf numFmtId="0" fontId="19" fillId="16" borderId="5" applyNumberFormat="0" applyAlignment="0" applyProtection="0">
      <alignment vertical="center"/>
    </xf>
    <xf numFmtId="0" fontId="8" fillId="23" borderId="0" applyNumberFormat="0" applyBorder="0" applyAlignment="0" applyProtection="0">
      <alignment vertical="center"/>
    </xf>
    <xf numFmtId="0" fontId="15" fillId="19" borderId="0" applyNumberFormat="0" applyBorder="0" applyAlignment="0" applyProtection="0">
      <alignment vertical="center"/>
    </xf>
    <xf numFmtId="0" fontId="21" fillId="0" borderId="6" applyNumberFormat="0" applyFill="0" applyAlignment="0" applyProtection="0">
      <alignment vertical="center"/>
    </xf>
    <xf numFmtId="0" fontId="25" fillId="0" borderId="9" applyNumberFormat="0" applyFill="0" applyAlignment="0" applyProtection="0">
      <alignment vertical="center"/>
    </xf>
    <xf numFmtId="0" fontId="18" fillId="12" borderId="0" applyNumberFormat="0" applyBorder="0" applyAlignment="0" applyProtection="0">
      <alignment vertical="center"/>
    </xf>
    <xf numFmtId="0" fontId="14" fillId="8" borderId="0" applyNumberFormat="0" applyBorder="0" applyAlignment="0" applyProtection="0">
      <alignment vertical="center"/>
    </xf>
    <xf numFmtId="0" fontId="8" fillId="25" borderId="0" applyNumberFormat="0" applyBorder="0" applyAlignment="0" applyProtection="0">
      <alignment vertical="center"/>
    </xf>
    <xf numFmtId="0" fontId="15" fillId="18" borderId="0" applyNumberFormat="0" applyBorder="0" applyAlignment="0" applyProtection="0">
      <alignment vertical="center"/>
    </xf>
    <xf numFmtId="0" fontId="8" fillId="6" borderId="0" applyNumberFormat="0" applyBorder="0" applyAlignment="0" applyProtection="0">
      <alignment vertical="center"/>
    </xf>
    <xf numFmtId="0" fontId="8" fillId="2" borderId="0" applyNumberFormat="0" applyBorder="0" applyAlignment="0" applyProtection="0">
      <alignment vertical="center"/>
    </xf>
    <xf numFmtId="0" fontId="8" fillId="5" borderId="0" applyNumberFormat="0" applyBorder="0" applyAlignment="0" applyProtection="0">
      <alignment vertical="center"/>
    </xf>
    <xf numFmtId="0" fontId="8" fillId="15" borderId="0" applyNumberFormat="0" applyBorder="0" applyAlignment="0" applyProtection="0">
      <alignment vertical="center"/>
    </xf>
    <xf numFmtId="0" fontId="15" fillId="20" borderId="0" applyNumberFormat="0" applyBorder="0" applyAlignment="0" applyProtection="0">
      <alignment vertical="center"/>
    </xf>
    <xf numFmtId="0" fontId="15" fillId="27" borderId="0" applyNumberFormat="0" applyBorder="0" applyAlignment="0" applyProtection="0">
      <alignment vertical="center"/>
    </xf>
    <xf numFmtId="0" fontId="8" fillId="24" borderId="0" applyNumberFormat="0" applyBorder="0" applyAlignment="0" applyProtection="0">
      <alignment vertical="center"/>
    </xf>
    <xf numFmtId="0" fontId="8" fillId="29" borderId="0" applyNumberFormat="0" applyBorder="0" applyAlignment="0" applyProtection="0">
      <alignment vertical="center"/>
    </xf>
    <xf numFmtId="0" fontId="15" fillId="26" borderId="0" applyNumberFormat="0" applyBorder="0" applyAlignment="0" applyProtection="0">
      <alignment vertical="center"/>
    </xf>
    <xf numFmtId="0" fontId="8" fillId="30" borderId="0" applyNumberFormat="0" applyBorder="0" applyAlignment="0" applyProtection="0">
      <alignment vertical="center"/>
    </xf>
    <xf numFmtId="0" fontId="15" fillId="31" borderId="0" applyNumberFormat="0" applyBorder="0" applyAlignment="0" applyProtection="0">
      <alignment vertical="center"/>
    </xf>
    <xf numFmtId="0" fontId="15" fillId="32" borderId="0" applyNumberFormat="0" applyBorder="0" applyAlignment="0" applyProtection="0">
      <alignment vertical="center"/>
    </xf>
    <xf numFmtId="0" fontId="8" fillId="28" borderId="0" applyNumberFormat="0" applyBorder="0" applyAlignment="0" applyProtection="0">
      <alignment vertical="center"/>
    </xf>
    <xf numFmtId="0" fontId="15" fillId="21" borderId="0" applyNumberFormat="0" applyBorder="0" applyAlignment="0" applyProtection="0">
      <alignment vertical="center"/>
    </xf>
    <xf numFmtId="0" fontId="1" fillId="0" borderId="0"/>
  </cellStyleXfs>
  <cellXfs count="29">
    <xf numFmtId="0" fontId="0" fillId="0" borderId="0" xfId="0">
      <alignment vertical="center"/>
    </xf>
    <xf numFmtId="0" fontId="1" fillId="0" borderId="0" xfId="0" applyFont="1" applyFill="1" applyBorder="1" applyAlignment="1">
      <alignment horizontal="center" vertical="center"/>
    </xf>
    <xf numFmtId="0" fontId="1" fillId="0" borderId="0" xfId="0" applyFont="1" applyFill="1" applyBorder="1" applyAlignment="1"/>
    <xf numFmtId="0" fontId="1" fillId="0" borderId="0" xfId="0" applyFont="1" applyFill="1" applyBorder="1" applyAlignment="1">
      <alignment horizontal="center"/>
    </xf>
    <xf numFmtId="0" fontId="1" fillId="0" borderId="0" xfId="0" applyFont="1" applyFill="1" applyBorder="1" applyAlignment="1">
      <alignment horizontal="center" wrapText="1"/>
    </xf>
    <xf numFmtId="176" fontId="1" fillId="0" borderId="0" xfId="0" applyNumberFormat="1" applyFont="1" applyFill="1" applyBorder="1" applyAlignment="1">
      <alignment horizontal="center"/>
    </xf>
    <xf numFmtId="49" fontId="1" fillId="0" borderId="0" xfId="0" applyNumberFormat="1" applyFont="1" applyFill="1" applyBorder="1" applyAlignment="1"/>
    <xf numFmtId="0" fontId="2" fillId="0" borderId="0" xfId="0" applyFont="1" applyFill="1" applyAlignment="1">
      <alignment horizontal="center" vertical="center"/>
    </xf>
    <xf numFmtId="0" fontId="3"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xf>
    <xf numFmtId="0" fontId="6" fillId="0" borderId="1" xfId="49" applyFont="1" applyBorder="1" applyAlignment="1">
      <alignment horizontal="center" vertical="center"/>
    </xf>
    <xf numFmtId="0" fontId="6" fillId="0" borderId="1" xfId="49" applyFont="1" applyBorder="1" applyAlignment="1">
      <alignment horizontal="center" vertical="center" wrapText="1"/>
    </xf>
    <xf numFmtId="176" fontId="6" fillId="0" borderId="1" xfId="49" applyNumberFormat="1" applyFont="1" applyBorder="1" applyAlignment="1">
      <alignment horizontal="center" vertical="center"/>
    </xf>
    <xf numFmtId="0" fontId="5" fillId="0" borderId="1" xfId="0" applyFont="1" applyFill="1" applyBorder="1" applyAlignment="1">
      <alignment horizontal="center" vertical="center" wrapText="1"/>
    </xf>
    <xf numFmtId="0" fontId="5" fillId="0" borderId="1" xfId="0" applyFont="1" applyFill="1" applyBorder="1" applyAlignment="1">
      <alignment horizontal="center"/>
    </xf>
    <xf numFmtId="176" fontId="5" fillId="0" borderId="1" xfId="0" applyNumberFormat="1" applyFont="1" applyFill="1" applyBorder="1" applyAlignment="1">
      <alignment horizontal="center"/>
    </xf>
    <xf numFmtId="176" fontId="5" fillId="0" borderId="1" xfId="0" applyNumberFormat="1" applyFont="1" applyFill="1" applyBorder="1" applyAlignment="1">
      <alignment horizontal="center" vertical="center"/>
    </xf>
    <xf numFmtId="0" fontId="6" fillId="0" borderId="1" xfId="0" applyFont="1" applyFill="1" applyBorder="1" applyAlignment="1">
      <alignment horizontal="center" vertical="center" wrapText="1"/>
    </xf>
    <xf numFmtId="176" fontId="5"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0" fontId="0" fillId="0" borderId="0" xfId="0" applyAlignment="1">
      <alignment horizontal="center" vertical="center"/>
    </xf>
    <xf numFmtId="176" fontId="7" fillId="0" borderId="1" xfId="0" applyNumberFormat="1" applyFont="1" applyFill="1" applyBorder="1" applyAlignment="1">
      <alignment horizontal="center" vertical="center"/>
    </xf>
    <xf numFmtId="49" fontId="7" fillId="0" borderId="1" xfId="0" applyNumberFormat="1" applyFont="1" applyFill="1" applyBorder="1" applyAlignment="1">
      <alignment horizontal="center" vertical="center"/>
    </xf>
    <xf numFmtId="0" fontId="1" fillId="0" borderId="0" xfId="0" applyFont="1" applyFill="1" applyAlignment="1">
      <alignment horizontal="center"/>
    </xf>
    <xf numFmtId="176" fontId="1" fillId="0" borderId="0" xfId="0" applyNumberFormat="1" applyFont="1" applyFill="1" applyAlignment="1">
      <alignment horizontal="center"/>
    </xf>
    <xf numFmtId="49" fontId="1" fillId="0" borderId="0" xfId="0" applyNumberFormat="1" applyFont="1" applyFill="1" applyAlignment="1">
      <alignment horizontal="center"/>
    </xf>
    <xf numFmtId="176" fontId="7" fillId="0" borderId="1" xfId="0" applyNumberFormat="1" applyFont="1" applyFill="1" applyBorder="1" applyAlignment="1" quotePrefix="1">
      <alignment horizontal="center"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72"/>
  <sheetViews>
    <sheetView tabSelected="1" zoomScale="130" zoomScaleNormal="130" topLeftCell="A31" workbookViewId="0">
      <selection activeCell="R47" sqref="R47"/>
    </sheetView>
  </sheetViews>
  <sheetFormatPr defaultColWidth="7.96666666666667" defaultRowHeight="13.5"/>
  <cols>
    <col min="1" max="1" width="4.41666666666667" style="2" customWidth="1"/>
    <col min="2" max="2" width="9.325" style="3" customWidth="1"/>
    <col min="3" max="3" width="12.2083333333333" style="3" customWidth="1"/>
    <col min="4" max="4" width="9.225" style="4" customWidth="1"/>
    <col min="5" max="5" width="7.69166666666667" style="4" customWidth="1"/>
    <col min="6" max="6" width="7.78333333333333" style="3" customWidth="1"/>
    <col min="7" max="7" width="10.4083333333333" style="5" customWidth="1"/>
    <col min="8" max="8" width="8.59166666666667" style="5" customWidth="1"/>
    <col min="9" max="9" width="7.975" style="2" customWidth="1"/>
    <col min="10" max="10" width="10.7666666666667" style="2" customWidth="1"/>
    <col min="11" max="11" width="9.125" style="2" customWidth="1"/>
    <col min="12" max="12" width="9.31666666666667" style="6" customWidth="1"/>
    <col min="13" max="13" width="6.53333333333333" style="2" customWidth="1"/>
    <col min="14" max="14" width="28.4583333333333" style="2" customWidth="1"/>
    <col min="21" max="16384" width="7.96666666666667" style="2"/>
  </cols>
  <sheetData>
    <row r="1" ht="33" customHeight="1" spans="1:14">
      <c r="A1" s="7" t="s">
        <v>0</v>
      </c>
      <c r="B1" s="7"/>
      <c r="C1" s="7"/>
      <c r="D1" s="7"/>
      <c r="E1" s="7"/>
      <c r="F1" s="7"/>
      <c r="G1" s="7"/>
      <c r="H1" s="7"/>
      <c r="I1" s="7"/>
      <c r="J1" s="7"/>
      <c r="K1" s="7"/>
      <c r="L1" s="7"/>
      <c r="M1" s="7"/>
      <c r="N1" s="7"/>
    </row>
    <row r="2" s="1" customFormat="1" ht="35" customHeight="1" spans="1:20">
      <c r="A2" s="8" t="s">
        <v>1</v>
      </c>
      <c r="B2" s="9" t="s">
        <v>2</v>
      </c>
      <c r="C2" s="9" t="s">
        <v>3</v>
      </c>
      <c r="D2" s="9" t="s">
        <v>4</v>
      </c>
      <c r="E2" s="9" t="s">
        <v>5</v>
      </c>
      <c r="F2" s="9" t="s">
        <v>6</v>
      </c>
      <c r="G2" s="10" t="s">
        <v>7</v>
      </c>
      <c r="H2" s="10" t="s">
        <v>8</v>
      </c>
      <c r="I2" s="21" t="s">
        <v>9</v>
      </c>
      <c r="J2" s="21" t="s">
        <v>10</v>
      </c>
      <c r="K2" s="21" t="s">
        <v>11</v>
      </c>
      <c r="L2" s="22" t="s">
        <v>12</v>
      </c>
      <c r="M2" s="21" t="s">
        <v>13</v>
      </c>
      <c r="N2" s="8" t="s">
        <v>14</v>
      </c>
      <c r="O2" s="23"/>
      <c r="P2" s="23"/>
      <c r="Q2" s="23"/>
      <c r="R2" s="23"/>
      <c r="S2" s="23"/>
      <c r="T2" s="23"/>
    </row>
    <row r="3" spans="1:14">
      <c r="A3" s="11">
        <v>1</v>
      </c>
      <c r="B3" s="12" t="s">
        <v>15</v>
      </c>
      <c r="C3" s="12" t="s">
        <v>16</v>
      </c>
      <c r="D3" s="13" t="s">
        <v>17</v>
      </c>
      <c r="E3" s="13" t="s">
        <v>18</v>
      </c>
      <c r="F3" s="12">
        <v>94</v>
      </c>
      <c r="G3" s="14">
        <f>F3/1.5</f>
        <v>62.6666666666667</v>
      </c>
      <c r="H3" s="14">
        <f>G3*0.3</f>
        <v>18.8</v>
      </c>
      <c r="I3" s="29" t="s">
        <v>19</v>
      </c>
      <c r="J3" s="24">
        <f t="shared" ref="J3:J20" si="0">I3*0.4</f>
        <v>29.456</v>
      </c>
      <c r="K3" s="24">
        <f>F3/1.5*0.3+I3*0.4</f>
        <v>48.256</v>
      </c>
      <c r="L3" s="25">
        <v>1</v>
      </c>
      <c r="M3" s="24" t="s">
        <v>20</v>
      </c>
      <c r="N3" s="24"/>
    </row>
    <row r="4" spans="1:14">
      <c r="A4" s="11">
        <v>2</v>
      </c>
      <c r="B4" s="12" t="s">
        <v>21</v>
      </c>
      <c r="C4" s="12" t="s">
        <v>22</v>
      </c>
      <c r="D4" s="13"/>
      <c r="E4" s="13"/>
      <c r="F4" s="12">
        <v>87</v>
      </c>
      <c r="G4" s="14">
        <f t="shared" ref="G4:G11" si="1">F4/1.5</f>
        <v>58</v>
      </c>
      <c r="H4" s="14">
        <f t="shared" ref="H4:H20" si="2">G4*0.3</f>
        <v>17.4</v>
      </c>
      <c r="I4" s="29" t="s">
        <v>23</v>
      </c>
      <c r="J4" s="24">
        <f t="shared" si="0"/>
        <v>26.712</v>
      </c>
      <c r="K4" s="24">
        <f>F4/1.5*0.3+I4*0.4</f>
        <v>44.112</v>
      </c>
      <c r="L4" s="25">
        <v>2</v>
      </c>
      <c r="M4" s="24" t="s">
        <v>20</v>
      </c>
      <c r="N4" s="24"/>
    </row>
    <row r="5" spans="1:14">
      <c r="A5" s="11">
        <v>3</v>
      </c>
      <c r="B5" s="12" t="s">
        <v>24</v>
      </c>
      <c r="C5" s="12" t="s">
        <v>25</v>
      </c>
      <c r="D5" s="13"/>
      <c r="E5" s="13"/>
      <c r="F5" s="12">
        <v>76</v>
      </c>
      <c r="G5" s="14">
        <f t="shared" si="1"/>
        <v>50.6666666666667</v>
      </c>
      <c r="H5" s="14">
        <f t="shared" si="2"/>
        <v>15.2</v>
      </c>
      <c r="I5" s="29" t="s">
        <v>26</v>
      </c>
      <c r="J5" s="24">
        <f t="shared" si="0"/>
        <v>28.168</v>
      </c>
      <c r="K5" s="24">
        <f>F5/1.5*0.3+I5*0.4</f>
        <v>43.368</v>
      </c>
      <c r="L5" s="25">
        <v>3</v>
      </c>
      <c r="M5" s="24" t="s">
        <v>20</v>
      </c>
      <c r="N5" s="24"/>
    </row>
    <row r="6" customFormat="1" spans="1:14">
      <c r="A6" s="11">
        <v>4</v>
      </c>
      <c r="B6" s="12" t="s">
        <v>27</v>
      </c>
      <c r="C6" s="12" t="s">
        <v>28</v>
      </c>
      <c r="D6" s="13"/>
      <c r="E6" s="13"/>
      <c r="F6" s="12">
        <v>72.5</v>
      </c>
      <c r="G6" s="14">
        <f t="shared" si="1"/>
        <v>48.3333333333333</v>
      </c>
      <c r="H6" s="14">
        <f t="shared" si="2"/>
        <v>14.5</v>
      </c>
      <c r="I6" s="29" t="s">
        <v>29</v>
      </c>
      <c r="J6" s="24">
        <f t="shared" si="0"/>
        <v>25.032</v>
      </c>
      <c r="K6" s="24">
        <f>F6/1.5*0.3+I6*0.4</f>
        <v>39.532</v>
      </c>
      <c r="L6" s="25" t="s">
        <v>30</v>
      </c>
      <c r="M6" s="24" t="s">
        <v>31</v>
      </c>
      <c r="N6" s="24"/>
    </row>
    <row r="7" ht="13" customHeight="1" spans="1:14">
      <c r="A7" s="11">
        <v>5</v>
      </c>
      <c r="B7" s="12" t="s">
        <v>32</v>
      </c>
      <c r="C7" s="12" t="s">
        <v>33</v>
      </c>
      <c r="D7" s="13"/>
      <c r="E7" s="13"/>
      <c r="F7" s="12">
        <v>85.5</v>
      </c>
      <c r="G7" s="14">
        <f t="shared" si="1"/>
        <v>57</v>
      </c>
      <c r="H7" s="14">
        <f t="shared" si="2"/>
        <v>17.1</v>
      </c>
      <c r="I7" s="29" t="s">
        <v>34</v>
      </c>
      <c r="J7" s="24">
        <f t="shared" si="0"/>
        <v>23.908</v>
      </c>
      <c r="K7" s="24"/>
      <c r="L7" s="25"/>
      <c r="M7" s="24" t="s">
        <v>31</v>
      </c>
      <c r="N7" s="24" t="s">
        <v>35</v>
      </c>
    </row>
    <row r="8" spans="1:14">
      <c r="A8" s="11">
        <v>6</v>
      </c>
      <c r="B8" s="12" t="s">
        <v>36</v>
      </c>
      <c r="C8" s="12" t="s">
        <v>37</v>
      </c>
      <c r="D8" s="13"/>
      <c r="E8" s="13"/>
      <c r="F8" s="12">
        <v>73</v>
      </c>
      <c r="G8" s="14">
        <f t="shared" si="1"/>
        <v>48.6666666666667</v>
      </c>
      <c r="H8" s="14">
        <f t="shared" si="2"/>
        <v>14.6</v>
      </c>
      <c r="I8" s="29" t="s">
        <v>38</v>
      </c>
      <c r="J8" s="24">
        <f t="shared" si="0"/>
        <v>23.068</v>
      </c>
      <c r="K8" s="24"/>
      <c r="L8" s="25"/>
      <c r="M8" s="24" t="s">
        <v>31</v>
      </c>
      <c r="N8" s="24" t="s">
        <v>35</v>
      </c>
    </row>
    <row r="9" spans="1:14">
      <c r="A9" s="11">
        <v>7</v>
      </c>
      <c r="B9" s="12" t="s">
        <v>39</v>
      </c>
      <c r="C9" s="12" t="s">
        <v>40</v>
      </c>
      <c r="D9" s="13"/>
      <c r="E9" s="13"/>
      <c r="F9" s="12">
        <v>72</v>
      </c>
      <c r="G9" s="14">
        <f t="shared" si="1"/>
        <v>48</v>
      </c>
      <c r="H9" s="14">
        <f t="shared" si="2"/>
        <v>14.4</v>
      </c>
      <c r="I9" s="29" t="s">
        <v>41</v>
      </c>
      <c r="J9" s="24">
        <f t="shared" si="0"/>
        <v>22.436</v>
      </c>
      <c r="K9" s="24"/>
      <c r="L9" s="25"/>
      <c r="M9" s="24" t="s">
        <v>31</v>
      </c>
      <c r="N9" s="24" t="s">
        <v>35</v>
      </c>
    </row>
    <row r="10" spans="1:14">
      <c r="A10" s="11">
        <v>8</v>
      </c>
      <c r="B10" s="12" t="s">
        <v>42</v>
      </c>
      <c r="C10" s="12" t="s">
        <v>43</v>
      </c>
      <c r="D10" s="13"/>
      <c r="E10" s="13"/>
      <c r="F10" s="12">
        <v>73</v>
      </c>
      <c r="G10" s="14">
        <f t="shared" si="1"/>
        <v>48.6666666666667</v>
      </c>
      <c r="H10" s="14">
        <f t="shared" si="2"/>
        <v>14.6</v>
      </c>
      <c r="I10" s="29" t="s">
        <v>44</v>
      </c>
      <c r="J10" s="24">
        <f t="shared" si="0"/>
        <v>0</v>
      </c>
      <c r="K10" s="24"/>
      <c r="L10" s="25"/>
      <c r="M10" s="24" t="s">
        <v>31</v>
      </c>
      <c r="N10" s="24" t="s">
        <v>45</v>
      </c>
    </row>
    <row r="11" spans="1:14">
      <c r="A11" s="11">
        <v>9</v>
      </c>
      <c r="B11" s="12" t="s">
        <v>46</v>
      </c>
      <c r="C11" s="12" t="s">
        <v>47</v>
      </c>
      <c r="D11" s="15" t="s">
        <v>17</v>
      </c>
      <c r="E11" s="15" t="s">
        <v>48</v>
      </c>
      <c r="F11" s="12">
        <v>96</v>
      </c>
      <c r="G11" s="14">
        <f t="shared" si="1"/>
        <v>64</v>
      </c>
      <c r="H11" s="14">
        <f t="shared" si="2"/>
        <v>19.2</v>
      </c>
      <c r="I11" s="29" t="s">
        <v>49</v>
      </c>
      <c r="J11" s="24">
        <f t="shared" si="0"/>
        <v>27.52</v>
      </c>
      <c r="K11" s="24">
        <f t="shared" ref="K11:K16" si="3">F11/1.5*0.3+I11*0.4</f>
        <v>46.72</v>
      </c>
      <c r="L11" s="25" t="s">
        <v>50</v>
      </c>
      <c r="M11" s="24" t="s">
        <v>20</v>
      </c>
      <c r="N11" s="11"/>
    </row>
    <row r="12" spans="1:14">
      <c r="A12" s="11">
        <v>10</v>
      </c>
      <c r="B12" s="12" t="s">
        <v>51</v>
      </c>
      <c r="C12" s="12" t="s">
        <v>52</v>
      </c>
      <c r="D12" s="15"/>
      <c r="E12" s="15"/>
      <c r="F12" s="12">
        <v>100.5</v>
      </c>
      <c r="G12" s="14">
        <f t="shared" ref="G12:G21" si="4">F12/1.5</f>
        <v>67</v>
      </c>
      <c r="H12" s="14">
        <f t="shared" si="2"/>
        <v>20.1</v>
      </c>
      <c r="I12" s="29" t="s">
        <v>53</v>
      </c>
      <c r="J12" s="24">
        <f t="shared" si="0"/>
        <v>26.052</v>
      </c>
      <c r="K12" s="24">
        <f t="shared" si="3"/>
        <v>46.152</v>
      </c>
      <c r="L12" s="25" t="s">
        <v>54</v>
      </c>
      <c r="M12" s="24" t="s">
        <v>20</v>
      </c>
      <c r="N12" s="24"/>
    </row>
    <row r="13" spans="1:14">
      <c r="A13" s="11">
        <v>11</v>
      </c>
      <c r="B13" s="12" t="s">
        <v>55</v>
      </c>
      <c r="C13" s="12" t="s">
        <v>56</v>
      </c>
      <c r="D13" s="15"/>
      <c r="E13" s="15"/>
      <c r="F13" s="12">
        <v>90</v>
      </c>
      <c r="G13" s="14">
        <f t="shared" si="4"/>
        <v>60</v>
      </c>
      <c r="H13" s="14">
        <f t="shared" si="2"/>
        <v>18</v>
      </c>
      <c r="I13" s="29" t="s">
        <v>57</v>
      </c>
      <c r="J13" s="24">
        <f t="shared" si="0"/>
        <v>27.396</v>
      </c>
      <c r="K13" s="24">
        <f t="shared" si="3"/>
        <v>45.396</v>
      </c>
      <c r="L13" s="25" t="s">
        <v>58</v>
      </c>
      <c r="M13" s="24" t="s">
        <v>20</v>
      </c>
      <c r="N13" s="24"/>
    </row>
    <row r="14" spans="1:14">
      <c r="A14" s="11">
        <v>12</v>
      </c>
      <c r="B14" s="12" t="s">
        <v>59</v>
      </c>
      <c r="C14" s="12" t="s">
        <v>60</v>
      </c>
      <c r="D14" s="15"/>
      <c r="E14" s="15"/>
      <c r="F14" s="12">
        <v>84.5</v>
      </c>
      <c r="G14" s="14">
        <f t="shared" si="4"/>
        <v>56.3333333333333</v>
      </c>
      <c r="H14" s="14">
        <f t="shared" si="2"/>
        <v>16.9</v>
      </c>
      <c r="I14" s="29" t="s">
        <v>61</v>
      </c>
      <c r="J14" s="24">
        <f t="shared" si="0"/>
        <v>27.632</v>
      </c>
      <c r="K14" s="24">
        <f t="shared" si="3"/>
        <v>44.532</v>
      </c>
      <c r="L14" s="25" t="s">
        <v>30</v>
      </c>
      <c r="M14" s="24" t="s">
        <v>31</v>
      </c>
      <c r="N14" s="24"/>
    </row>
    <row r="15" spans="1:14">
      <c r="A15" s="11">
        <v>13</v>
      </c>
      <c r="B15" s="12" t="s">
        <v>62</v>
      </c>
      <c r="C15" s="12" t="s">
        <v>63</v>
      </c>
      <c r="D15" s="15"/>
      <c r="E15" s="15"/>
      <c r="F15" s="12">
        <v>85</v>
      </c>
      <c r="G15" s="14">
        <f t="shared" si="4"/>
        <v>56.6666666666667</v>
      </c>
      <c r="H15" s="14">
        <f t="shared" si="2"/>
        <v>17</v>
      </c>
      <c r="I15" s="29" t="s">
        <v>64</v>
      </c>
      <c r="J15" s="24">
        <f t="shared" si="0"/>
        <v>26.756</v>
      </c>
      <c r="K15" s="24">
        <f t="shared" si="3"/>
        <v>43.756</v>
      </c>
      <c r="L15" s="25" t="s">
        <v>65</v>
      </c>
      <c r="M15" s="24" t="s">
        <v>31</v>
      </c>
      <c r="N15" s="24"/>
    </row>
    <row r="16" spans="1:14">
      <c r="A16" s="11">
        <v>14</v>
      </c>
      <c r="B16" s="12" t="s">
        <v>66</v>
      </c>
      <c r="C16" s="12" t="s">
        <v>67</v>
      </c>
      <c r="D16" s="15"/>
      <c r="E16" s="15"/>
      <c r="F16" s="12">
        <v>75.5</v>
      </c>
      <c r="G16" s="14">
        <f t="shared" si="4"/>
        <v>50.3333333333333</v>
      </c>
      <c r="H16" s="14">
        <f t="shared" si="2"/>
        <v>15.1</v>
      </c>
      <c r="I16" s="29" t="s">
        <v>68</v>
      </c>
      <c r="J16" s="24">
        <f t="shared" si="0"/>
        <v>24.56</v>
      </c>
      <c r="K16" s="24">
        <f t="shared" si="3"/>
        <v>39.66</v>
      </c>
      <c r="L16" s="25" t="s">
        <v>69</v>
      </c>
      <c r="M16" s="24" t="s">
        <v>31</v>
      </c>
      <c r="N16" s="24"/>
    </row>
    <row r="17" spans="1:14">
      <c r="A17" s="11">
        <v>15</v>
      </c>
      <c r="B17" s="12" t="s">
        <v>70</v>
      </c>
      <c r="C17" s="12" t="s">
        <v>71</v>
      </c>
      <c r="D17" s="15"/>
      <c r="E17" s="15"/>
      <c r="F17" s="12">
        <v>83</v>
      </c>
      <c r="G17" s="14">
        <f t="shared" si="4"/>
        <v>55.3333333333333</v>
      </c>
      <c r="H17" s="14">
        <f t="shared" si="2"/>
        <v>16.6</v>
      </c>
      <c r="I17" s="29" t="s">
        <v>72</v>
      </c>
      <c r="J17" s="24">
        <f t="shared" si="0"/>
        <v>23.652</v>
      </c>
      <c r="K17" s="24"/>
      <c r="L17" s="25"/>
      <c r="M17" s="24" t="s">
        <v>31</v>
      </c>
      <c r="N17" s="24" t="s">
        <v>35</v>
      </c>
    </row>
    <row r="18" spans="1:14">
      <c r="A18" s="11">
        <v>16</v>
      </c>
      <c r="B18" s="12" t="s">
        <v>73</v>
      </c>
      <c r="C18" s="12" t="s">
        <v>74</v>
      </c>
      <c r="D18" s="15"/>
      <c r="E18" s="15"/>
      <c r="F18" s="12">
        <v>85</v>
      </c>
      <c r="G18" s="14">
        <f t="shared" si="4"/>
        <v>56.6666666666667</v>
      </c>
      <c r="H18" s="14">
        <f t="shared" si="2"/>
        <v>17</v>
      </c>
      <c r="I18" s="29" t="s">
        <v>44</v>
      </c>
      <c r="J18" s="24">
        <f t="shared" si="0"/>
        <v>0</v>
      </c>
      <c r="K18" s="24"/>
      <c r="L18" s="25"/>
      <c r="M18" s="24" t="s">
        <v>31</v>
      </c>
      <c r="N18" s="24" t="s">
        <v>45</v>
      </c>
    </row>
    <row r="19" spans="1:14">
      <c r="A19" s="11">
        <v>17</v>
      </c>
      <c r="B19" s="12" t="s">
        <v>75</v>
      </c>
      <c r="C19" s="12" t="s">
        <v>76</v>
      </c>
      <c r="D19" s="15"/>
      <c r="E19" s="15"/>
      <c r="F19" s="12">
        <v>79</v>
      </c>
      <c r="G19" s="14">
        <f t="shared" si="4"/>
        <v>52.6666666666667</v>
      </c>
      <c r="H19" s="14">
        <f t="shared" si="2"/>
        <v>15.8</v>
      </c>
      <c r="I19" s="29" t="s">
        <v>44</v>
      </c>
      <c r="J19" s="24">
        <f t="shared" si="0"/>
        <v>0</v>
      </c>
      <c r="K19" s="24"/>
      <c r="L19" s="25"/>
      <c r="M19" s="24" t="s">
        <v>31</v>
      </c>
      <c r="N19" s="24" t="s">
        <v>45</v>
      </c>
    </row>
    <row r="20" spans="1:14">
      <c r="A20" s="11">
        <v>18</v>
      </c>
      <c r="B20" s="12" t="s">
        <v>77</v>
      </c>
      <c r="C20" s="12" t="s">
        <v>78</v>
      </c>
      <c r="D20" s="15"/>
      <c r="E20" s="15"/>
      <c r="F20" s="12">
        <v>78</v>
      </c>
      <c r="G20" s="14">
        <f t="shared" si="4"/>
        <v>52</v>
      </c>
      <c r="H20" s="14">
        <f t="shared" si="2"/>
        <v>15.6</v>
      </c>
      <c r="I20" s="29" t="s">
        <v>44</v>
      </c>
      <c r="J20" s="24">
        <f t="shared" si="0"/>
        <v>0</v>
      </c>
      <c r="K20" s="24"/>
      <c r="L20" s="25"/>
      <c r="M20" s="24" t="s">
        <v>31</v>
      </c>
      <c r="N20" s="24" t="s">
        <v>45</v>
      </c>
    </row>
    <row r="21" spans="1:14">
      <c r="A21" s="11">
        <v>19</v>
      </c>
      <c r="B21" s="12" t="s">
        <v>79</v>
      </c>
      <c r="C21" s="12" t="s">
        <v>80</v>
      </c>
      <c r="D21" s="13" t="s">
        <v>17</v>
      </c>
      <c r="E21" s="13" t="s">
        <v>81</v>
      </c>
      <c r="F21" s="12">
        <v>78.5</v>
      </c>
      <c r="G21" s="14">
        <f t="shared" si="4"/>
        <v>52.3333333333333</v>
      </c>
      <c r="H21" s="14">
        <f t="shared" ref="H21:H61" si="5">G21*0.3</f>
        <v>15.7</v>
      </c>
      <c r="I21" s="29" t="s">
        <v>82</v>
      </c>
      <c r="J21" s="24">
        <f t="shared" ref="J21:J51" si="6">I21*0.4</f>
        <v>31.14</v>
      </c>
      <c r="K21" s="24">
        <f t="shared" ref="K21:K28" si="7">F21/1.5*0.3+I21*0.4</f>
        <v>46.84</v>
      </c>
      <c r="L21" s="25" t="s">
        <v>50</v>
      </c>
      <c r="M21" s="24" t="s">
        <v>20</v>
      </c>
      <c r="N21" s="24"/>
    </row>
    <row r="22" spans="1:14">
      <c r="A22" s="11">
        <v>20</v>
      </c>
      <c r="B22" s="12" t="s">
        <v>83</v>
      </c>
      <c r="C22" s="12" t="s">
        <v>84</v>
      </c>
      <c r="D22" s="13"/>
      <c r="E22" s="13"/>
      <c r="F22" s="12">
        <v>88</v>
      </c>
      <c r="G22" s="14">
        <f t="shared" ref="G22:G52" si="8">F22/1.5</f>
        <v>58.6666666666667</v>
      </c>
      <c r="H22" s="14">
        <f t="shared" si="5"/>
        <v>17.6</v>
      </c>
      <c r="I22" s="29" t="s">
        <v>85</v>
      </c>
      <c r="J22" s="24">
        <f t="shared" si="6"/>
        <v>27.6</v>
      </c>
      <c r="K22" s="24">
        <f t="shared" si="7"/>
        <v>45.2</v>
      </c>
      <c r="L22" s="25" t="s">
        <v>54</v>
      </c>
      <c r="M22" s="24" t="s">
        <v>20</v>
      </c>
      <c r="N22" s="24"/>
    </row>
    <row r="23" spans="1:14">
      <c r="A23" s="11">
        <v>21</v>
      </c>
      <c r="B23" s="12" t="s">
        <v>86</v>
      </c>
      <c r="C23" s="12" t="s">
        <v>87</v>
      </c>
      <c r="D23" s="13"/>
      <c r="E23" s="13"/>
      <c r="F23" s="12">
        <v>86</v>
      </c>
      <c r="G23" s="14">
        <f t="shared" si="8"/>
        <v>57.3333333333333</v>
      </c>
      <c r="H23" s="14">
        <f t="shared" si="5"/>
        <v>17.2</v>
      </c>
      <c r="I23" s="29" t="s">
        <v>88</v>
      </c>
      <c r="J23" s="24">
        <f t="shared" si="6"/>
        <v>27.072</v>
      </c>
      <c r="K23" s="24">
        <f t="shared" si="7"/>
        <v>44.272</v>
      </c>
      <c r="L23" s="25" t="s">
        <v>58</v>
      </c>
      <c r="M23" s="24" t="s">
        <v>20</v>
      </c>
      <c r="N23" s="24"/>
    </row>
    <row r="24" spans="1:14">
      <c r="A24" s="11">
        <v>22</v>
      </c>
      <c r="B24" s="12" t="s">
        <v>89</v>
      </c>
      <c r="C24" s="12" t="s">
        <v>90</v>
      </c>
      <c r="D24" s="13"/>
      <c r="E24" s="13"/>
      <c r="F24" s="12">
        <v>78</v>
      </c>
      <c r="G24" s="14">
        <f t="shared" si="8"/>
        <v>52</v>
      </c>
      <c r="H24" s="14">
        <f t="shared" si="5"/>
        <v>15.6</v>
      </c>
      <c r="I24" s="29" t="s">
        <v>91</v>
      </c>
      <c r="J24" s="24">
        <f t="shared" si="6"/>
        <v>28.196</v>
      </c>
      <c r="K24" s="24">
        <f t="shared" si="7"/>
        <v>43.796</v>
      </c>
      <c r="L24" s="25" t="s">
        <v>30</v>
      </c>
      <c r="M24" s="24" t="s">
        <v>20</v>
      </c>
      <c r="N24" s="24"/>
    </row>
    <row r="25" spans="1:14">
      <c r="A25" s="11">
        <v>23</v>
      </c>
      <c r="B25" s="12" t="s">
        <v>92</v>
      </c>
      <c r="C25" s="12" t="s">
        <v>93</v>
      </c>
      <c r="D25" s="13"/>
      <c r="E25" s="13"/>
      <c r="F25" s="12">
        <v>73</v>
      </c>
      <c r="G25" s="14">
        <f t="shared" si="8"/>
        <v>48.6666666666667</v>
      </c>
      <c r="H25" s="14">
        <f t="shared" si="5"/>
        <v>14.6</v>
      </c>
      <c r="I25" s="29" t="s">
        <v>94</v>
      </c>
      <c r="J25" s="24">
        <f t="shared" si="6"/>
        <v>27.496</v>
      </c>
      <c r="K25" s="24">
        <f t="shared" si="7"/>
        <v>42.096</v>
      </c>
      <c r="L25" s="25" t="s">
        <v>65</v>
      </c>
      <c r="M25" s="24" t="s">
        <v>20</v>
      </c>
      <c r="N25" s="24"/>
    </row>
    <row r="26" spans="1:14">
      <c r="A26" s="11">
        <v>24</v>
      </c>
      <c r="B26" s="12" t="s">
        <v>95</v>
      </c>
      <c r="C26" s="12" t="s">
        <v>96</v>
      </c>
      <c r="D26" s="13"/>
      <c r="E26" s="13"/>
      <c r="F26" s="12">
        <v>75.5</v>
      </c>
      <c r="G26" s="14">
        <f t="shared" si="8"/>
        <v>50.3333333333333</v>
      </c>
      <c r="H26" s="14">
        <f t="shared" si="5"/>
        <v>15.1</v>
      </c>
      <c r="I26" s="29" t="s">
        <v>97</v>
      </c>
      <c r="J26" s="24">
        <f t="shared" si="6"/>
        <v>25.364</v>
      </c>
      <c r="K26" s="24">
        <f t="shared" si="7"/>
        <v>40.464</v>
      </c>
      <c r="L26" s="25" t="s">
        <v>69</v>
      </c>
      <c r="M26" s="24" t="s">
        <v>20</v>
      </c>
      <c r="N26" s="24"/>
    </row>
    <row r="27" spans="1:14">
      <c r="A27" s="11">
        <v>25</v>
      </c>
      <c r="B27" s="12" t="s">
        <v>98</v>
      </c>
      <c r="C27" s="12" t="s">
        <v>99</v>
      </c>
      <c r="D27" s="13"/>
      <c r="E27" s="13"/>
      <c r="F27" s="12">
        <v>63.5</v>
      </c>
      <c r="G27" s="14">
        <f t="shared" si="8"/>
        <v>42.3333333333333</v>
      </c>
      <c r="H27" s="14">
        <f t="shared" si="5"/>
        <v>12.7</v>
      </c>
      <c r="I27" s="29" t="s">
        <v>100</v>
      </c>
      <c r="J27" s="24">
        <f t="shared" si="6"/>
        <v>24.748</v>
      </c>
      <c r="K27" s="24">
        <f t="shared" si="7"/>
        <v>37.448</v>
      </c>
      <c r="L27" s="25" t="s">
        <v>101</v>
      </c>
      <c r="M27" s="24" t="s">
        <v>31</v>
      </c>
      <c r="N27" s="24"/>
    </row>
    <row r="28" spans="1:14">
      <c r="A28" s="11">
        <v>26</v>
      </c>
      <c r="B28" s="12" t="s">
        <v>102</v>
      </c>
      <c r="C28" s="12" t="s">
        <v>103</v>
      </c>
      <c r="D28" s="13"/>
      <c r="E28" s="13"/>
      <c r="F28" s="12">
        <v>63</v>
      </c>
      <c r="G28" s="14">
        <f t="shared" si="8"/>
        <v>42</v>
      </c>
      <c r="H28" s="14">
        <f t="shared" si="5"/>
        <v>12.6</v>
      </c>
      <c r="I28" s="29" t="s">
        <v>104</v>
      </c>
      <c r="J28" s="24">
        <f t="shared" si="6"/>
        <v>24.596</v>
      </c>
      <c r="K28" s="24">
        <f t="shared" si="7"/>
        <v>37.196</v>
      </c>
      <c r="L28" s="25" t="s">
        <v>105</v>
      </c>
      <c r="M28" s="24" t="s">
        <v>31</v>
      </c>
      <c r="N28" s="24"/>
    </row>
    <row r="29" spans="1:14">
      <c r="A29" s="11">
        <v>27</v>
      </c>
      <c r="B29" s="12" t="s">
        <v>106</v>
      </c>
      <c r="C29" s="12" t="s">
        <v>107</v>
      </c>
      <c r="D29" s="13"/>
      <c r="E29" s="13"/>
      <c r="F29" s="12">
        <v>66.5</v>
      </c>
      <c r="G29" s="14">
        <f t="shared" si="8"/>
        <v>44.3333333333333</v>
      </c>
      <c r="H29" s="14">
        <f t="shared" si="5"/>
        <v>13.3</v>
      </c>
      <c r="I29" s="29" t="s">
        <v>108</v>
      </c>
      <c r="J29" s="24">
        <f t="shared" si="6"/>
        <v>23.196</v>
      </c>
      <c r="K29" s="24"/>
      <c r="L29" s="25"/>
      <c r="M29" s="24" t="s">
        <v>31</v>
      </c>
      <c r="N29" s="24" t="s">
        <v>35</v>
      </c>
    </row>
    <row r="30" spans="1:14">
      <c r="A30" s="11">
        <v>28</v>
      </c>
      <c r="B30" s="12" t="s">
        <v>109</v>
      </c>
      <c r="C30" s="12" t="s">
        <v>110</v>
      </c>
      <c r="D30" s="13"/>
      <c r="E30" s="13"/>
      <c r="F30" s="12">
        <v>69.5</v>
      </c>
      <c r="G30" s="14">
        <f t="shared" si="8"/>
        <v>46.3333333333333</v>
      </c>
      <c r="H30" s="14">
        <f t="shared" si="5"/>
        <v>13.9</v>
      </c>
      <c r="I30" s="29" t="s">
        <v>44</v>
      </c>
      <c r="J30" s="24">
        <f t="shared" si="6"/>
        <v>0</v>
      </c>
      <c r="K30" s="24"/>
      <c r="L30" s="25"/>
      <c r="M30" s="24" t="s">
        <v>31</v>
      </c>
      <c r="N30" s="24" t="s">
        <v>45</v>
      </c>
    </row>
    <row r="31" spans="1:14">
      <c r="A31" s="11">
        <v>29</v>
      </c>
      <c r="B31" s="12" t="s">
        <v>111</v>
      </c>
      <c r="C31" s="12" t="s">
        <v>112</v>
      </c>
      <c r="D31" s="13"/>
      <c r="E31" s="13"/>
      <c r="F31" s="12">
        <v>68.5</v>
      </c>
      <c r="G31" s="14">
        <f t="shared" si="8"/>
        <v>45.6666666666667</v>
      </c>
      <c r="H31" s="14">
        <f t="shared" si="5"/>
        <v>13.7</v>
      </c>
      <c r="I31" s="29" t="s">
        <v>44</v>
      </c>
      <c r="J31" s="24">
        <f t="shared" si="6"/>
        <v>0</v>
      </c>
      <c r="K31" s="24"/>
      <c r="L31" s="25"/>
      <c r="M31" s="24" t="s">
        <v>31</v>
      </c>
      <c r="N31" s="24" t="s">
        <v>45</v>
      </c>
    </row>
    <row r="32" ht="48" spans="1:14">
      <c r="A32" s="11">
        <v>30</v>
      </c>
      <c r="B32" s="12" t="s">
        <v>113</v>
      </c>
      <c r="C32" s="12" t="s">
        <v>114</v>
      </c>
      <c r="D32" s="13" t="s">
        <v>17</v>
      </c>
      <c r="E32" s="13" t="s">
        <v>115</v>
      </c>
      <c r="F32" s="12">
        <v>84</v>
      </c>
      <c r="G32" s="14">
        <f t="shared" si="8"/>
        <v>56</v>
      </c>
      <c r="H32" s="14">
        <f t="shared" si="5"/>
        <v>16.8</v>
      </c>
      <c r="I32" s="29" t="s">
        <v>116</v>
      </c>
      <c r="J32" s="24">
        <f t="shared" si="6"/>
        <v>25.668</v>
      </c>
      <c r="K32" s="24">
        <f t="shared" ref="K32:K48" si="9">F32/1.5*0.3+I32*0.4</f>
        <v>42.468</v>
      </c>
      <c r="L32" s="25" t="s">
        <v>50</v>
      </c>
      <c r="M32" s="24" t="s">
        <v>20</v>
      </c>
      <c r="N32" s="24"/>
    </row>
    <row r="33" ht="48" spans="1:14">
      <c r="A33" s="11">
        <v>31</v>
      </c>
      <c r="B33" s="12" t="s">
        <v>117</v>
      </c>
      <c r="C33" s="12">
        <v>20101954713</v>
      </c>
      <c r="D33" s="13" t="s">
        <v>17</v>
      </c>
      <c r="E33" s="13" t="s">
        <v>118</v>
      </c>
      <c r="F33" s="12">
        <v>61.5</v>
      </c>
      <c r="G33" s="14">
        <f t="shared" si="8"/>
        <v>41</v>
      </c>
      <c r="H33" s="14">
        <f t="shared" si="5"/>
        <v>12.3</v>
      </c>
      <c r="I33" s="29" t="s">
        <v>44</v>
      </c>
      <c r="J33" s="24">
        <f t="shared" si="6"/>
        <v>0</v>
      </c>
      <c r="K33" s="24">
        <f t="shared" si="9"/>
        <v>12.3</v>
      </c>
      <c r="L33" s="25"/>
      <c r="M33" s="24" t="s">
        <v>31</v>
      </c>
      <c r="N33" s="24" t="s">
        <v>45</v>
      </c>
    </row>
    <row r="34" spans="1:14">
      <c r="A34" s="11">
        <v>32</v>
      </c>
      <c r="B34" s="16" t="s">
        <v>119</v>
      </c>
      <c r="C34" s="16" t="s">
        <v>120</v>
      </c>
      <c r="D34" s="15" t="s">
        <v>121</v>
      </c>
      <c r="E34" s="15" t="s">
        <v>122</v>
      </c>
      <c r="F34" s="16">
        <v>76.5</v>
      </c>
      <c r="G34" s="17">
        <f t="shared" si="8"/>
        <v>51</v>
      </c>
      <c r="H34" s="14">
        <f t="shared" si="5"/>
        <v>15.3</v>
      </c>
      <c r="I34" s="29" t="s">
        <v>123</v>
      </c>
      <c r="J34" s="24">
        <f t="shared" si="6"/>
        <v>28.052</v>
      </c>
      <c r="K34" s="24">
        <f t="shared" si="9"/>
        <v>43.352</v>
      </c>
      <c r="L34" s="25" t="s">
        <v>50</v>
      </c>
      <c r="M34" s="24" t="s">
        <v>20</v>
      </c>
      <c r="N34" s="24"/>
    </row>
    <row r="35" spans="1:14">
      <c r="A35" s="11">
        <v>33</v>
      </c>
      <c r="B35" s="16" t="s">
        <v>124</v>
      </c>
      <c r="C35" s="16" t="s">
        <v>125</v>
      </c>
      <c r="D35" s="15"/>
      <c r="E35" s="15"/>
      <c r="F35" s="16">
        <v>71.5</v>
      </c>
      <c r="G35" s="17">
        <f t="shared" si="8"/>
        <v>47.6666666666667</v>
      </c>
      <c r="H35" s="14">
        <f t="shared" si="5"/>
        <v>14.3</v>
      </c>
      <c r="I35" s="29" t="s">
        <v>126</v>
      </c>
      <c r="J35" s="24">
        <f t="shared" si="6"/>
        <v>28.708</v>
      </c>
      <c r="K35" s="24">
        <f t="shared" si="9"/>
        <v>43.008</v>
      </c>
      <c r="L35" s="25" t="s">
        <v>54</v>
      </c>
      <c r="M35" s="24" t="s">
        <v>20</v>
      </c>
      <c r="N35" s="24"/>
    </row>
    <row r="36" spans="1:14">
      <c r="A36" s="11">
        <v>34</v>
      </c>
      <c r="B36" s="16" t="s">
        <v>127</v>
      </c>
      <c r="C36" s="16" t="s">
        <v>128</v>
      </c>
      <c r="D36" s="15"/>
      <c r="E36" s="15"/>
      <c r="F36" s="16">
        <v>81.5</v>
      </c>
      <c r="G36" s="17">
        <f t="shared" si="8"/>
        <v>54.3333333333333</v>
      </c>
      <c r="H36" s="14">
        <f t="shared" si="5"/>
        <v>16.3</v>
      </c>
      <c r="I36" s="29" t="s">
        <v>129</v>
      </c>
      <c r="J36" s="24">
        <f t="shared" si="6"/>
        <v>26.492</v>
      </c>
      <c r="K36" s="24">
        <f t="shared" si="9"/>
        <v>42.792</v>
      </c>
      <c r="L36" s="25" t="s">
        <v>58</v>
      </c>
      <c r="M36" s="24" t="s">
        <v>20</v>
      </c>
      <c r="N36" s="24"/>
    </row>
    <row r="37" spans="1:14">
      <c r="A37" s="11">
        <v>35</v>
      </c>
      <c r="B37" s="16" t="s">
        <v>130</v>
      </c>
      <c r="C37" s="16" t="s">
        <v>131</v>
      </c>
      <c r="D37" s="15"/>
      <c r="E37" s="15"/>
      <c r="F37" s="16">
        <v>83.5</v>
      </c>
      <c r="G37" s="17">
        <f t="shared" si="8"/>
        <v>55.6666666666667</v>
      </c>
      <c r="H37" s="14">
        <f t="shared" si="5"/>
        <v>16.7</v>
      </c>
      <c r="I37" s="29" t="s">
        <v>132</v>
      </c>
      <c r="J37" s="24">
        <f t="shared" si="6"/>
        <v>25.728</v>
      </c>
      <c r="K37" s="24">
        <f t="shared" si="9"/>
        <v>42.428</v>
      </c>
      <c r="L37" s="25" t="s">
        <v>30</v>
      </c>
      <c r="M37" s="24" t="s">
        <v>31</v>
      </c>
      <c r="N37" s="24"/>
    </row>
    <row r="38" ht="48" spans="1:14">
      <c r="A38" s="11">
        <v>36</v>
      </c>
      <c r="B38" s="11" t="s">
        <v>133</v>
      </c>
      <c r="C38" s="11" t="s">
        <v>134</v>
      </c>
      <c r="D38" s="15" t="s">
        <v>121</v>
      </c>
      <c r="E38" s="15" t="s">
        <v>135</v>
      </c>
      <c r="F38" s="11">
        <v>93</v>
      </c>
      <c r="G38" s="18">
        <f t="shared" si="8"/>
        <v>62</v>
      </c>
      <c r="H38" s="14">
        <f t="shared" si="5"/>
        <v>18.6</v>
      </c>
      <c r="I38" s="29" t="s">
        <v>136</v>
      </c>
      <c r="J38" s="24">
        <f t="shared" si="6"/>
        <v>28.408</v>
      </c>
      <c r="K38" s="24">
        <f t="shared" si="9"/>
        <v>47.008</v>
      </c>
      <c r="L38" s="25" t="s">
        <v>50</v>
      </c>
      <c r="M38" s="24" t="s">
        <v>20</v>
      </c>
      <c r="N38" s="24"/>
    </row>
    <row r="39" spans="1:14">
      <c r="A39" s="11">
        <v>37</v>
      </c>
      <c r="B39" s="16" t="s">
        <v>137</v>
      </c>
      <c r="C39" s="16" t="s">
        <v>138</v>
      </c>
      <c r="D39" s="15" t="s">
        <v>121</v>
      </c>
      <c r="E39" s="15" t="s">
        <v>139</v>
      </c>
      <c r="F39" s="16">
        <v>80</v>
      </c>
      <c r="G39" s="17">
        <f t="shared" si="8"/>
        <v>53.3333333333333</v>
      </c>
      <c r="H39" s="14">
        <f t="shared" si="5"/>
        <v>16</v>
      </c>
      <c r="I39" s="29" t="s">
        <v>140</v>
      </c>
      <c r="J39" s="24">
        <f t="shared" si="6"/>
        <v>31.484</v>
      </c>
      <c r="K39" s="24">
        <f t="shared" si="9"/>
        <v>47.484</v>
      </c>
      <c r="L39" s="25" t="s">
        <v>50</v>
      </c>
      <c r="M39" s="24" t="s">
        <v>20</v>
      </c>
      <c r="N39" s="24"/>
    </row>
    <row r="40" spans="1:14">
      <c r="A40" s="11">
        <v>38</v>
      </c>
      <c r="B40" s="16" t="s">
        <v>141</v>
      </c>
      <c r="C40" s="16" t="s">
        <v>142</v>
      </c>
      <c r="D40" s="15"/>
      <c r="E40" s="15"/>
      <c r="F40" s="16">
        <v>89</v>
      </c>
      <c r="G40" s="17">
        <f t="shared" si="8"/>
        <v>59.3333333333333</v>
      </c>
      <c r="H40" s="14">
        <f t="shared" si="5"/>
        <v>17.8</v>
      </c>
      <c r="I40" s="29" t="s">
        <v>143</v>
      </c>
      <c r="J40" s="24">
        <f t="shared" si="6"/>
        <v>28.776</v>
      </c>
      <c r="K40" s="24">
        <f t="shared" si="9"/>
        <v>46.576</v>
      </c>
      <c r="L40" s="25" t="s">
        <v>54</v>
      </c>
      <c r="M40" s="24" t="s">
        <v>20</v>
      </c>
      <c r="N40" s="24"/>
    </row>
    <row r="41" spans="1:14">
      <c r="A41" s="11">
        <v>39</v>
      </c>
      <c r="B41" s="16" t="s">
        <v>144</v>
      </c>
      <c r="C41" s="16" t="s">
        <v>145</v>
      </c>
      <c r="D41" s="15"/>
      <c r="E41" s="15"/>
      <c r="F41" s="16">
        <v>69.5</v>
      </c>
      <c r="G41" s="17">
        <f t="shared" si="8"/>
        <v>46.3333333333333</v>
      </c>
      <c r="H41" s="14">
        <f t="shared" si="5"/>
        <v>13.9</v>
      </c>
      <c r="I41" s="29" t="s">
        <v>146</v>
      </c>
      <c r="J41" s="24">
        <f t="shared" si="6"/>
        <v>30.552</v>
      </c>
      <c r="K41" s="24">
        <f t="shared" si="9"/>
        <v>44.452</v>
      </c>
      <c r="L41" s="25" t="s">
        <v>58</v>
      </c>
      <c r="M41" s="24" t="s">
        <v>20</v>
      </c>
      <c r="N41" s="24"/>
    </row>
    <row r="42" spans="1:14">
      <c r="A42" s="11">
        <v>40</v>
      </c>
      <c r="B42" s="16" t="s">
        <v>147</v>
      </c>
      <c r="C42" s="16" t="s">
        <v>148</v>
      </c>
      <c r="D42" s="15"/>
      <c r="E42" s="15"/>
      <c r="F42" s="16">
        <v>82.5</v>
      </c>
      <c r="G42" s="17">
        <f t="shared" si="8"/>
        <v>55</v>
      </c>
      <c r="H42" s="14">
        <f t="shared" si="5"/>
        <v>16.5</v>
      </c>
      <c r="I42" s="29" t="s">
        <v>149</v>
      </c>
      <c r="J42" s="24">
        <f t="shared" si="6"/>
        <v>24.176</v>
      </c>
      <c r="K42" s="24">
        <f t="shared" si="9"/>
        <v>40.676</v>
      </c>
      <c r="L42" s="25" t="s">
        <v>30</v>
      </c>
      <c r="M42" s="24" t="s">
        <v>31</v>
      </c>
      <c r="N42" s="24"/>
    </row>
    <row r="43" spans="1:14">
      <c r="A43" s="11">
        <v>41</v>
      </c>
      <c r="B43" s="16" t="s">
        <v>150</v>
      </c>
      <c r="C43" s="16" t="s">
        <v>151</v>
      </c>
      <c r="D43" s="15"/>
      <c r="E43" s="15"/>
      <c r="F43" s="16">
        <v>74.5</v>
      </c>
      <c r="G43" s="17">
        <f t="shared" si="8"/>
        <v>49.6666666666667</v>
      </c>
      <c r="H43" s="14">
        <f t="shared" si="5"/>
        <v>14.9</v>
      </c>
      <c r="I43" s="29" t="s">
        <v>152</v>
      </c>
      <c r="J43" s="24">
        <f t="shared" si="6"/>
        <v>25.552</v>
      </c>
      <c r="K43" s="24">
        <f t="shared" si="9"/>
        <v>40.452</v>
      </c>
      <c r="L43" s="25" t="s">
        <v>65</v>
      </c>
      <c r="M43" s="24" t="s">
        <v>31</v>
      </c>
      <c r="N43" s="24"/>
    </row>
    <row r="44" spans="1:14">
      <c r="A44" s="11">
        <v>42</v>
      </c>
      <c r="B44" s="11" t="s">
        <v>153</v>
      </c>
      <c r="C44" s="11">
        <v>20101940706</v>
      </c>
      <c r="D44" s="15" t="s">
        <v>154</v>
      </c>
      <c r="E44" s="15" t="s">
        <v>155</v>
      </c>
      <c r="F44" s="11">
        <v>73.5</v>
      </c>
      <c r="G44" s="18">
        <f t="shared" si="8"/>
        <v>49</v>
      </c>
      <c r="H44" s="14">
        <f t="shared" si="5"/>
        <v>14.7</v>
      </c>
      <c r="I44" s="29" t="s">
        <v>156</v>
      </c>
      <c r="J44" s="24">
        <f t="shared" si="6"/>
        <v>29.92</v>
      </c>
      <c r="K44" s="24">
        <f t="shared" si="9"/>
        <v>44.62</v>
      </c>
      <c r="L44" s="25" t="s">
        <v>50</v>
      </c>
      <c r="M44" s="24" t="s">
        <v>20</v>
      </c>
      <c r="N44" s="24"/>
    </row>
    <row r="45" spans="1:14">
      <c r="A45" s="11">
        <v>43</v>
      </c>
      <c r="B45" s="11" t="s">
        <v>157</v>
      </c>
      <c r="C45" s="11">
        <v>20101951922</v>
      </c>
      <c r="D45" s="15"/>
      <c r="E45" s="15"/>
      <c r="F45" s="11">
        <v>67.5</v>
      </c>
      <c r="G45" s="18">
        <f t="shared" si="8"/>
        <v>45</v>
      </c>
      <c r="H45" s="14">
        <f t="shared" si="5"/>
        <v>13.5</v>
      </c>
      <c r="I45" s="29" t="s">
        <v>158</v>
      </c>
      <c r="J45" s="24">
        <f t="shared" si="6"/>
        <v>30.38</v>
      </c>
      <c r="K45" s="24">
        <f t="shared" si="9"/>
        <v>43.88</v>
      </c>
      <c r="L45" s="25" t="s">
        <v>54</v>
      </c>
      <c r="M45" s="24" t="s">
        <v>20</v>
      </c>
      <c r="N45" s="24"/>
    </row>
    <row r="46" spans="1:14">
      <c r="A46" s="11">
        <v>44</v>
      </c>
      <c r="B46" s="11" t="s">
        <v>159</v>
      </c>
      <c r="C46" s="11">
        <v>20101953517</v>
      </c>
      <c r="D46" s="15"/>
      <c r="E46" s="15"/>
      <c r="F46" s="11">
        <v>74.5</v>
      </c>
      <c r="G46" s="18">
        <f>F46/1.5</f>
        <v>49.6666666666667</v>
      </c>
      <c r="H46" s="14">
        <f>G46*0.3</f>
        <v>14.9</v>
      </c>
      <c r="I46" s="29" t="s">
        <v>160</v>
      </c>
      <c r="J46" s="24">
        <f>I46*0.4</f>
        <v>28.872</v>
      </c>
      <c r="K46" s="24">
        <f>F46/1.5*0.3+I46*0.4</f>
        <v>43.772</v>
      </c>
      <c r="L46" s="25" t="s">
        <v>58</v>
      </c>
      <c r="M46" s="24" t="s">
        <v>20</v>
      </c>
      <c r="N46" s="24"/>
    </row>
    <row r="47" s="2" customFormat="1" ht="16.2" customHeight="1" spans="1:14">
      <c r="A47" s="11">
        <v>45</v>
      </c>
      <c r="B47" s="19" t="s">
        <v>161</v>
      </c>
      <c r="C47" s="15" t="s">
        <v>162</v>
      </c>
      <c r="D47" s="15" t="s">
        <v>163</v>
      </c>
      <c r="E47" s="15" t="s">
        <v>164</v>
      </c>
      <c r="F47" s="15">
        <v>83</v>
      </c>
      <c r="G47" s="20">
        <f>F47/1.5</f>
        <v>55.3333333333333</v>
      </c>
      <c r="H47" s="14">
        <f>G47*0.3</f>
        <v>16.6</v>
      </c>
      <c r="I47" s="29" t="s">
        <v>165</v>
      </c>
      <c r="J47" s="24">
        <f>I47*0.4</f>
        <v>26.232</v>
      </c>
      <c r="K47" s="24">
        <f>F47/1.5*0.3+I47*0.4</f>
        <v>42.832</v>
      </c>
      <c r="L47" s="25" t="s">
        <v>50</v>
      </c>
      <c r="M47" s="24" t="s">
        <v>20</v>
      </c>
      <c r="N47" s="24"/>
    </row>
    <row r="48" s="2" customFormat="1" ht="16.2" customHeight="1" spans="1:14">
      <c r="A48" s="11">
        <v>46</v>
      </c>
      <c r="B48" s="19" t="s">
        <v>166</v>
      </c>
      <c r="C48" s="15" t="s">
        <v>167</v>
      </c>
      <c r="D48" s="15"/>
      <c r="E48" s="15"/>
      <c r="F48" s="15">
        <v>81.5</v>
      </c>
      <c r="G48" s="20">
        <f>F48/1.5</f>
        <v>54.3333333333333</v>
      </c>
      <c r="H48" s="14">
        <f>G48*0.3</f>
        <v>16.3</v>
      </c>
      <c r="I48" s="29" t="s">
        <v>168</v>
      </c>
      <c r="J48" s="24">
        <f>I48*0.4</f>
        <v>24.832</v>
      </c>
      <c r="K48" s="24">
        <f>F48/1.5*0.3+I48*0.4</f>
        <v>41.132</v>
      </c>
      <c r="L48" s="25" t="s">
        <v>54</v>
      </c>
      <c r="M48" s="24" t="s">
        <v>20</v>
      </c>
      <c r="N48" s="24"/>
    </row>
    <row r="49" s="2" customFormat="1" ht="16.2" customHeight="1" spans="1:14">
      <c r="A49" s="11">
        <v>47</v>
      </c>
      <c r="B49" s="19" t="s">
        <v>169</v>
      </c>
      <c r="C49" s="15" t="s">
        <v>170</v>
      </c>
      <c r="D49" s="15"/>
      <c r="E49" s="15"/>
      <c r="F49" s="15">
        <v>84.5</v>
      </c>
      <c r="G49" s="20">
        <f>F49/1.5</f>
        <v>56.3333333333333</v>
      </c>
      <c r="H49" s="14">
        <f>G49*0.3</f>
        <v>16.9</v>
      </c>
      <c r="I49" s="29" t="s">
        <v>171</v>
      </c>
      <c r="J49" s="24">
        <f>I49*0.4</f>
        <v>20.164</v>
      </c>
      <c r="K49" s="24"/>
      <c r="L49" s="25"/>
      <c r="M49" s="24" t="s">
        <v>31</v>
      </c>
      <c r="N49" s="24" t="s">
        <v>35</v>
      </c>
    </row>
    <row r="50" s="2" customFormat="1" ht="16.2" customHeight="1" spans="1:14">
      <c r="A50" s="11">
        <v>48</v>
      </c>
      <c r="B50" s="19" t="s">
        <v>172</v>
      </c>
      <c r="C50" s="15" t="s">
        <v>173</v>
      </c>
      <c r="D50" s="15"/>
      <c r="E50" s="15"/>
      <c r="F50" s="15">
        <v>80</v>
      </c>
      <c r="G50" s="20">
        <f>F50/1.5</f>
        <v>53.3333333333333</v>
      </c>
      <c r="H50" s="14">
        <f>G50*0.3</f>
        <v>16</v>
      </c>
      <c r="I50" s="29" t="s">
        <v>174</v>
      </c>
      <c r="J50" s="24">
        <f>I50*0.4</f>
        <v>22.732</v>
      </c>
      <c r="K50" s="24"/>
      <c r="L50" s="25"/>
      <c r="M50" s="24" t="s">
        <v>31</v>
      </c>
      <c r="N50" s="24" t="s">
        <v>35</v>
      </c>
    </row>
    <row r="51" s="2" customFormat="1" ht="16.2" customHeight="1" spans="1:14">
      <c r="A51" s="11">
        <v>49</v>
      </c>
      <c r="B51" s="19" t="s">
        <v>175</v>
      </c>
      <c r="C51" s="15" t="s">
        <v>176</v>
      </c>
      <c r="D51" s="15"/>
      <c r="E51" s="15"/>
      <c r="F51" s="15">
        <v>79</v>
      </c>
      <c r="G51" s="20">
        <f>F51/1.5</f>
        <v>52.6666666666667</v>
      </c>
      <c r="H51" s="14">
        <f>G51*0.3</f>
        <v>15.8</v>
      </c>
      <c r="I51" s="29" t="s">
        <v>177</v>
      </c>
      <c r="J51" s="24">
        <f>I51*0.4</f>
        <v>19.908</v>
      </c>
      <c r="K51" s="24"/>
      <c r="L51" s="25"/>
      <c r="M51" s="24" t="s">
        <v>31</v>
      </c>
      <c r="N51" s="24" t="s">
        <v>35</v>
      </c>
    </row>
    <row r="52" s="2" customFormat="1" ht="16.2" customHeight="1" spans="1:14">
      <c r="A52" s="11">
        <v>50</v>
      </c>
      <c r="B52" s="19" t="s">
        <v>178</v>
      </c>
      <c r="C52" s="15" t="s">
        <v>179</v>
      </c>
      <c r="D52" s="15" t="s">
        <v>163</v>
      </c>
      <c r="E52" s="15" t="s">
        <v>180</v>
      </c>
      <c r="F52" s="15">
        <v>117.5</v>
      </c>
      <c r="G52" s="20">
        <f>F52/1.5</f>
        <v>78.3333333333333</v>
      </c>
      <c r="H52" s="14">
        <f>G52*0.3</f>
        <v>23.5</v>
      </c>
      <c r="I52" s="29" t="s">
        <v>181</v>
      </c>
      <c r="J52" s="24">
        <f t="shared" ref="J52:J71" si="10">I52*0.4</f>
        <v>31.916</v>
      </c>
      <c r="K52" s="24">
        <f t="shared" ref="K52:K60" si="11">F52/1.5*0.3+I52*0.4</f>
        <v>55.416</v>
      </c>
      <c r="L52" s="25" t="s">
        <v>50</v>
      </c>
      <c r="M52" s="24" t="s">
        <v>20</v>
      </c>
      <c r="N52" s="24"/>
    </row>
    <row r="53" s="2" customFormat="1" ht="16.2" customHeight="1" spans="1:14">
      <c r="A53" s="11">
        <v>51</v>
      </c>
      <c r="B53" s="19" t="s">
        <v>182</v>
      </c>
      <c r="C53" s="15" t="s">
        <v>183</v>
      </c>
      <c r="D53" s="15"/>
      <c r="E53" s="15"/>
      <c r="F53" s="15">
        <v>109.5</v>
      </c>
      <c r="G53" s="20">
        <f t="shared" ref="G53:G62" si="12">F53/1.5</f>
        <v>73</v>
      </c>
      <c r="H53" s="14">
        <f>G53*0.3</f>
        <v>21.9</v>
      </c>
      <c r="I53" s="29" t="s">
        <v>184</v>
      </c>
      <c r="J53" s="24">
        <f t="shared" si="10"/>
        <v>30.98</v>
      </c>
      <c r="K53" s="24">
        <f t="shared" si="11"/>
        <v>52.88</v>
      </c>
      <c r="L53" s="25" t="s">
        <v>54</v>
      </c>
      <c r="M53" s="24" t="s">
        <v>20</v>
      </c>
      <c r="N53" s="24"/>
    </row>
    <row r="54" s="2" customFormat="1" ht="16.2" customHeight="1" spans="1:14">
      <c r="A54" s="11">
        <v>52</v>
      </c>
      <c r="B54" s="19" t="s">
        <v>185</v>
      </c>
      <c r="C54" s="15" t="s">
        <v>186</v>
      </c>
      <c r="D54" s="15"/>
      <c r="E54" s="15"/>
      <c r="F54" s="15">
        <v>93</v>
      </c>
      <c r="G54" s="20">
        <f t="shared" si="12"/>
        <v>62</v>
      </c>
      <c r="H54" s="14">
        <f>G54*0.3</f>
        <v>18.6</v>
      </c>
      <c r="I54" s="29" t="s">
        <v>187</v>
      </c>
      <c r="J54" s="24">
        <f t="shared" si="10"/>
        <v>30.932</v>
      </c>
      <c r="K54" s="24">
        <f t="shared" si="11"/>
        <v>49.532</v>
      </c>
      <c r="L54" s="25" t="s">
        <v>58</v>
      </c>
      <c r="M54" s="24" t="s">
        <v>20</v>
      </c>
      <c r="N54" s="24"/>
    </row>
    <row r="55" s="2" customFormat="1" ht="16.2" customHeight="1" spans="1:14">
      <c r="A55" s="11">
        <v>53</v>
      </c>
      <c r="B55" s="19" t="s">
        <v>188</v>
      </c>
      <c r="C55" s="15" t="s">
        <v>189</v>
      </c>
      <c r="D55" s="15"/>
      <c r="E55" s="15"/>
      <c r="F55" s="15">
        <v>99</v>
      </c>
      <c r="G55" s="20">
        <f t="shared" si="12"/>
        <v>66</v>
      </c>
      <c r="H55" s="14">
        <f>G55*0.3</f>
        <v>19.8</v>
      </c>
      <c r="I55" s="29" t="s">
        <v>190</v>
      </c>
      <c r="J55" s="24">
        <f t="shared" si="10"/>
        <v>28.94</v>
      </c>
      <c r="K55" s="24">
        <f t="shared" si="11"/>
        <v>48.74</v>
      </c>
      <c r="L55" s="25" t="s">
        <v>30</v>
      </c>
      <c r="M55" s="24" t="s">
        <v>31</v>
      </c>
      <c r="N55" s="24"/>
    </row>
    <row r="56" s="2" customFormat="1" ht="16.2" customHeight="1" spans="1:14">
      <c r="A56" s="11">
        <v>54</v>
      </c>
      <c r="B56" s="19" t="s">
        <v>191</v>
      </c>
      <c r="C56" s="15" t="s">
        <v>192</v>
      </c>
      <c r="D56" s="15"/>
      <c r="E56" s="15"/>
      <c r="F56" s="15">
        <v>92.5</v>
      </c>
      <c r="G56" s="20">
        <f t="shared" si="12"/>
        <v>61.6666666666667</v>
      </c>
      <c r="H56" s="14">
        <f>G56*0.3</f>
        <v>18.5</v>
      </c>
      <c r="I56" s="29" t="s">
        <v>193</v>
      </c>
      <c r="J56" s="24">
        <f t="shared" si="10"/>
        <v>30.192</v>
      </c>
      <c r="K56" s="24">
        <f t="shared" si="11"/>
        <v>48.692</v>
      </c>
      <c r="L56" s="25" t="s">
        <v>65</v>
      </c>
      <c r="M56" s="24" t="s">
        <v>31</v>
      </c>
      <c r="N56" s="24"/>
    </row>
    <row r="57" s="2" customFormat="1" ht="16.2" customHeight="1" spans="1:14">
      <c r="A57" s="11">
        <v>55</v>
      </c>
      <c r="B57" s="19" t="s">
        <v>194</v>
      </c>
      <c r="C57" s="15" t="s">
        <v>195</v>
      </c>
      <c r="D57" s="15"/>
      <c r="E57" s="15"/>
      <c r="F57" s="15">
        <v>96</v>
      </c>
      <c r="G57" s="20">
        <f t="shared" si="12"/>
        <v>64</v>
      </c>
      <c r="H57" s="14">
        <f>G57*0.3</f>
        <v>19.2</v>
      </c>
      <c r="I57" s="29" t="s">
        <v>196</v>
      </c>
      <c r="J57" s="24">
        <f t="shared" si="10"/>
        <v>29.372</v>
      </c>
      <c r="K57" s="24">
        <f t="shared" si="11"/>
        <v>48.572</v>
      </c>
      <c r="L57" s="25" t="s">
        <v>69</v>
      </c>
      <c r="M57" s="24" t="s">
        <v>31</v>
      </c>
      <c r="N57" s="24"/>
    </row>
    <row r="58" s="2" customFormat="1" ht="16.2" customHeight="1" spans="1:14">
      <c r="A58" s="11">
        <v>56</v>
      </c>
      <c r="B58" s="19" t="s">
        <v>197</v>
      </c>
      <c r="C58" s="15" t="s">
        <v>198</v>
      </c>
      <c r="D58" s="15"/>
      <c r="E58" s="15"/>
      <c r="F58" s="15">
        <v>90</v>
      </c>
      <c r="G58" s="20">
        <f t="shared" si="12"/>
        <v>60</v>
      </c>
      <c r="H58" s="14">
        <f>G58*0.3</f>
        <v>18</v>
      </c>
      <c r="I58" s="29" t="s">
        <v>199</v>
      </c>
      <c r="J58" s="24">
        <f t="shared" si="10"/>
        <v>30.3</v>
      </c>
      <c r="K58" s="24">
        <f t="shared" si="11"/>
        <v>48.3</v>
      </c>
      <c r="L58" s="25" t="s">
        <v>101</v>
      </c>
      <c r="M58" s="24" t="s">
        <v>31</v>
      </c>
      <c r="N58" s="24"/>
    </row>
    <row r="59" s="2" customFormat="1" ht="16.2" customHeight="1" spans="1:14">
      <c r="A59" s="11">
        <v>57</v>
      </c>
      <c r="B59" s="19" t="s">
        <v>200</v>
      </c>
      <c r="C59" s="15" t="s">
        <v>201</v>
      </c>
      <c r="D59" s="15"/>
      <c r="E59" s="15"/>
      <c r="F59" s="15">
        <v>88</v>
      </c>
      <c r="G59" s="20">
        <f t="shared" si="12"/>
        <v>58.6666666666667</v>
      </c>
      <c r="H59" s="14">
        <f>G59*0.3</f>
        <v>17.6</v>
      </c>
      <c r="I59" s="29" t="s">
        <v>202</v>
      </c>
      <c r="J59" s="24">
        <f t="shared" si="10"/>
        <v>30.536</v>
      </c>
      <c r="K59" s="24">
        <f t="shared" si="11"/>
        <v>48.136</v>
      </c>
      <c r="L59" s="25" t="s">
        <v>105</v>
      </c>
      <c r="M59" s="24" t="s">
        <v>31</v>
      </c>
      <c r="N59" s="24"/>
    </row>
    <row r="60" s="2" customFormat="1" ht="16.2" customHeight="1" spans="1:14">
      <c r="A60" s="11">
        <v>58</v>
      </c>
      <c r="B60" s="19" t="s">
        <v>203</v>
      </c>
      <c r="C60" s="15" t="s">
        <v>204</v>
      </c>
      <c r="D60" s="15"/>
      <c r="E60" s="15"/>
      <c r="F60" s="15">
        <v>94</v>
      </c>
      <c r="G60" s="20">
        <f t="shared" si="12"/>
        <v>62.6666666666667</v>
      </c>
      <c r="H60" s="14">
        <f>G60*0.3</f>
        <v>18.8</v>
      </c>
      <c r="I60" s="29" t="s">
        <v>205</v>
      </c>
      <c r="J60" s="24">
        <f t="shared" si="10"/>
        <v>29.28</v>
      </c>
      <c r="K60" s="24">
        <f t="shared" si="11"/>
        <v>48.08</v>
      </c>
      <c r="L60" s="25" t="s">
        <v>206</v>
      </c>
      <c r="M60" s="24" t="s">
        <v>31</v>
      </c>
      <c r="N60" s="24"/>
    </row>
    <row r="61" s="2" customFormat="1" ht="16.2" customHeight="1" spans="1:14">
      <c r="A61" s="11">
        <v>59</v>
      </c>
      <c r="B61" s="19" t="s">
        <v>207</v>
      </c>
      <c r="C61" s="15" t="s">
        <v>208</v>
      </c>
      <c r="D61" s="15"/>
      <c r="E61" s="15"/>
      <c r="F61" s="15">
        <v>88</v>
      </c>
      <c r="G61" s="20">
        <f t="shared" si="12"/>
        <v>58.6666666666667</v>
      </c>
      <c r="H61" s="14">
        <f>G61*0.3</f>
        <v>17.6</v>
      </c>
      <c r="I61" s="29" t="s">
        <v>44</v>
      </c>
      <c r="J61" s="24">
        <f t="shared" si="10"/>
        <v>0</v>
      </c>
      <c r="K61" s="24"/>
      <c r="L61" s="25"/>
      <c r="M61" s="24" t="s">
        <v>31</v>
      </c>
      <c r="N61" s="24" t="s">
        <v>45</v>
      </c>
    </row>
    <row r="62" spans="1:14">
      <c r="A62" s="11">
        <v>60</v>
      </c>
      <c r="B62" s="11" t="s">
        <v>209</v>
      </c>
      <c r="C62" s="11" t="s">
        <v>210</v>
      </c>
      <c r="D62" s="15" t="s">
        <v>211</v>
      </c>
      <c r="E62" s="15" t="s">
        <v>212</v>
      </c>
      <c r="F62" s="11">
        <v>110.5</v>
      </c>
      <c r="G62" s="18">
        <f t="shared" si="12"/>
        <v>73.6666666666667</v>
      </c>
      <c r="H62" s="14">
        <f t="shared" ref="H62:H72" si="13">G62*0.3</f>
        <v>22.1</v>
      </c>
      <c r="I62" s="29" t="s">
        <v>213</v>
      </c>
      <c r="J62" s="24">
        <f t="shared" si="10"/>
        <v>27.08</v>
      </c>
      <c r="K62" s="24">
        <f>F62/1.5*0.3+I62*0.4</f>
        <v>49.18</v>
      </c>
      <c r="L62" s="25" t="s">
        <v>50</v>
      </c>
      <c r="M62" s="24" t="s">
        <v>20</v>
      </c>
      <c r="N62" s="24"/>
    </row>
    <row r="63" spans="1:14">
      <c r="A63" s="11">
        <v>61</v>
      </c>
      <c r="B63" s="11" t="s">
        <v>214</v>
      </c>
      <c r="C63" s="11" t="s">
        <v>215</v>
      </c>
      <c r="D63" s="15"/>
      <c r="E63" s="15"/>
      <c r="F63" s="11">
        <v>110</v>
      </c>
      <c r="G63" s="18">
        <f t="shared" ref="G63:G71" si="14">F63/1.5</f>
        <v>73.3333333333333</v>
      </c>
      <c r="H63" s="14">
        <f t="shared" si="13"/>
        <v>22</v>
      </c>
      <c r="I63" s="29" t="s">
        <v>216</v>
      </c>
      <c r="J63" s="24">
        <f t="shared" si="10"/>
        <v>24.86</v>
      </c>
      <c r="K63" s="24">
        <f>F63/1.5*0.3+I63*0.4</f>
        <v>46.86</v>
      </c>
      <c r="L63" s="25" t="s">
        <v>54</v>
      </c>
      <c r="M63" s="24" t="s">
        <v>20</v>
      </c>
      <c r="N63" s="24"/>
    </row>
    <row r="64" spans="1:14">
      <c r="A64" s="11">
        <v>62</v>
      </c>
      <c r="B64" s="11" t="s">
        <v>217</v>
      </c>
      <c r="C64" s="11" t="s">
        <v>218</v>
      </c>
      <c r="D64" s="15"/>
      <c r="E64" s="15"/>
      <c r="F64" s="11">
        <v>88.5</v>
      </c>
      <c r="G64" s="18">
        <f t="shared" si="14"/>
        <v>59</v>
      </c>
      <c r="H64" s="14">
        <f t="shared" si="13"/>
        <v>17.7</v>
      </c>
      <c r="I64" s="29" t="s">
        <v>219</v>
      </c>
      <c r="J64" s="24">
        <f t="shared" si="10"/>
        <v>28.04</v>
      </c>
      <c r="K64" s="24">
        <f>F64/1.5*0.3+I64*0.4</f>
        <v>45.74</v>
      </c>
      <c r="L64" s="25" t="s">
        <v>58</v>
      </c>
      <c r="M64" s="24" t="s">
        <v>20</v>
      </c>
      <c r="N64" s="24"/>
    </row>
    <row r="65" spans="1:14">
      <c r="A65" s="11">
        <v>63</v>
      </c>
      <c r="B65" s="11" t="s">
        <v>220</v>
      </c>
      <c r="C65" s="11" t="s">
        <v>221</v>
      </c>
      <c r="D65" s="15"/>
      <c r="E65" s="15"/>
      <c r="F65" s="11">
        <v>97</v>
      </c>
      <c r="G65" s="18">
        <f t="shared" si="14"/>
        <v>64.6666666666667</v>
      </c>
      <c r="H65" s="14">
        <f t="shared" si="13"/>
        <v>19.4</v>
      </c>
      <c r="I65" s="29" t="s">
        <v>222</v>
      </c>
      <c r="J65" s="24">
        <f t="shared" si="10"/>
        <v>22.656</v>
      </c>
      <c r="K65" s="24"/>
      <c r="L65" s="25"/>
      <c r="M65" s="24" t="s">
        <v>31</v>
      </c>
      <c r="N65" s="24" t="s">
        <v>35</v>
      </c>
    </row>
    <row r="66" spans="1:14">
      <c r="A66" s="11">
        <v>64</v>
      </c>
      <c r="B66" s="11" t="s">
        <v>223</v>
      </c>
      <c r="C66" s="11" t="s">
        <v>224</v>
      </c>
      <c r="D66" s="15"/>
      <c r="E66" s="15"/>
      <c r="F66" s="11">
        <v>91</v>
      </c>
      <c r="G66" s="18">
        <f t="shared" si="14"/>
        <v>60.6666666666667</v>
      </c>
      <c r="H66" s="14">
        <f t="shared" si="13"/>
        <v>18.2</v>
      </c>
      <c r="I66" s="29" t="s">
        <v>225</v>
      </c>
      <c r="J66" s="24">
        <f t="shared" si="10"/>
        <v>23.996</v>
      </c>
      <c r="K66" s="24"/>
      <c r="L66" s="25"/>
      <c r="M66" s="24" t="s">
        <v>31</v>
      </c>
      <c r="N66" s="24" t="s">
        <v>35</v>
      </c>
    </row>
    <row r="67" spans="1:14">
      <c r="A67" s="11">
        <v>65</v>
      </c>
      <c r="B67" s="11" t="s">
        <v>226</v>
      </c>
      <c r="C67" s="11" t="s">
        <v>227</v>
      </c>
      <c r="D67" s="15"/>
      <c r="E67" s="15"/>
      <c r="F67" s="11">
        <v>89</v>
      </c>
      <c r="G67" s="18">
        <f t="shared" si="14"/>
        <v>59.3333333333333</v>
      </c>
      <c r="H67" s="14">
        <f t="shared" si="13"/>
        <v>17.8</v>
      </c>
      <c r="I67" s="29" t="s">
        <v>228</v>
      </c>
      <c r="J67" s="24">
        <f t="shared" si="10"/>
        <v>21.376</v>
      </c>
      <c r="K67" s="24"/>
      <c r="L67" s="25"/>
      <c r="M67" s="24" t="s">
        <v>31</v>
      </c>
      <c r="N67" s="24" t="s">
        <v>35</v>
      </c>
    </row>
    <row r="68" spans="1:14">
      <c r="A68" s="11">
        <v>66</v>
      </c>
      <c r="B68" s="11" t="s">
        <v>229</v>
      </c>
      <c r="C68" s="11" t="s">
        <v>230</v>
      </c>
      <c r="D68" s="15"/>
      <c r="E68" s="15"/>
      <c r="F68" s="11">
        <v>87.5</v>
      </c>
      <c r="G68" s="18">
        <f t="shared" si="14"/>
        <v>58.3333333333333</v>
      </c>
      <c r="H68" s="14">
        <f t="shared" si="13"/>
        <v>17.5</v>
      </c>
      <c r="I68" s="29" t="s">
        <v>231</v>
      </c>
      <c r="J68" s="24">
        <f t="shared" si="10"/>
        <v>23.324</v>
      </c>
      <c r="K68" s="24"/>
      <c r="L68" s="25"/>
      <c r="M68" s="24" t="s">
        <v>31</v>
      </c>
      <c r="N68" s="24" t="s">
        <v>35</v>
      </c>
    </row>
    <row r="69" spans="1:14">
      <c r="A69" s="11">
        <v>67</v>
      </c>
      <c r="B69" s="16" t="s">
        <v>232</v>
      </c>
      <c r="C69" s="16" t="s">
        <v>233</v>
      </c>
      <c r="D69" s="15"/>
      <c r="E69" s="15"/>
      <c r="F69" s="16">
        <v>83.5</v>
      </c>
      <c r="G69" s="18">
        <f t="shared" si="14"/>
        <v>55.6666666666667</v>
      </c>
      <c r="H69" s="14">
        <f t="shared" si="13"/>
        <v>16.7</v>
      </c>
      <c r="I69" s="29" t="s">
        <v>234</v>
      </c>
      <c r="J69" s="24">
        <f t="shared" si="10"/>
        <v>22.884</v>
      </c>
      <c r="K69" s="24"/>
      <c r="L69" s="25"/>
      <c r="M69" s="24" t="s">
        <v>31</v>
      </c>
      <c r="N69" s="24" t="s">
        <v>35</v>
      </c>
    </row>
    <row r="70" spans="1:14">
      <c r="A70" s="11">
        <v>68</v>
      </c>
      <c r="B70" s="11" t="s">
        <v>235</v>
      </c>
      <c r="C70" s="11" t="s">
        <v>236</v>
      </c>
      <c r="D70" s="15"/>
      <c r="E70" s="15"/>
      <c r="F70" s="11">
        <v>106</v>
      </c>
      <c r="G70" s="18">
        <f t="shared" si="14"/>
        <v>70.6666666666667</v>
      </c>
      <c r="H70" s="14">
        <f t="shared" si="13"/>
        <v>21.2</v>
      </c>
      <c r="I70" s="29" t="s">
        <v>44</v>
      </c>
      <c r="J70" s="24">
        <f t="shared" si="10"/>
        <v>0</v>
      </c>
      <c r="K70" s="24"/>
      <c r="L70" s="25"/>
      <c r="M70" s="24" t="s">
        <v>31</v>
      </c>
      <c r="N70" s="24" t="s">
        <v>45</v>
      </c>
    </row>
    <row r="71" spans="1:14">
      <c r="A71" s="11">
        <v>69</v>
      </c>
      <c r="B71" s="11" t="s">
        <v>237</v>
      </c>
      <c r="C71" s="11" t="s">
        <v>238</v>
      </c>
      <c r="D71" s="15"/>
      <c r="E71" s="15"/>
      <c r="F71" s="11">
        <v>88</v>
      </c>
      <c r="G71" s="18">
        <f t="shared" si="14"/>
        <v>58.6666666666667</v>
      </c>
      <c r="H71" s="14">
        <f t="shared" si="13"/>
        <v>17.6</v>
      </c>
      <c r="I71" s="29" t="s">
        <v>44</v>
      </c>
      <c r="J71" s="24">
        <f t="shared" si="10"/>
        <v>0</v>
      </c>
      <c r="K71" s="24"/>
      <c r="L71" s="25"/>
      <c r="M71" s="24" t="s">
        <v>31</v>
      </c>
      <c r="N71" s="24" t="s">
        <v>45</v>
      </c>
    </row>
    <row r="72" spans="1:14">
      <c r="A72" s="26"/>
      <c r="B72" s="26"/>
      <c r="C72" s="26"/>
      <c r="D72" s="26"/>
      <c r="E72" s="26"/>
      <c r="F72" s="26"/>
      <c r="G72" s="27"/>
      <c r="H72" s="27"/>
      <c r="I72" s="26"/>
      <c r="J72" s="26"/>
      <c r="K72" s="26"/>
      <c r="L72" s="28"/>
      <c r="M72" s="26"/>
      <c r="N72" s="26"/>
    </row>
  </sheetData>
  <autoFilter ref="A2:N72">
    <extLst/>
  </autoFilter>
  <mergeCells count="20">
    <mergeCell ref="A1:N1"/>
    <mergeCell ref="A72:N72"/>
    <mergeCell ref="D3:D10"/>
    <mergeCell ref="D11:D20"/>
    <mergeCell ref="D21:D31"/>
    <mergeCell ref="D34:D37"/>
    <mergeCell ref="D39:D43"/>
    <mergeCell ref="D44:D46"/>
    <mergeCell ref="D47:D51"/>
    <mergeCell ref="D52:D61"/>
    <mergeCell ref="D62:D71"/>
    <mergeCell ref="E3:E10"/>
    <mergeCell ref="E11:E20"/>
    <mergeCell ref="E21:E31"/>
    <mergeCell ref="E34:E37"/>
    <mergeCell ref="E39:E43"/>
    <mergeCell ref="E44:E46"/>
    <mergeCell ref="E47:E51"/>
    <mergeCell ref="E52:E61"/>
    <mergeCell ref="E62:E71"/>
  </mergeCells>
  <pageMargins left="0.275" right="0.156944444444444" top="0.314583333333333" bottom="0.354166666666667" header="0.156944444444444" footer="0.196527777777778"/>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2020-10-22T07:31:00Z</dcterms:created>
  <dcterms:modified xsi:type="dcterms:W3CDTF">2020-12-07T08:55:08Z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2052-11.8.6.8811</vt:lpwstr>
  </property>
</Properties>
</file>