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<sst xmlns="http://schemas.openxmlformats.org/spreadsheetml/2006/main" count="233" uniqueCount="120">
  <si>
    <t>贵阳市林业局局属事业单位2020年公开招聘工作人员
专业测试成绩及进入面试人员名单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</si>
  <si>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</si>
  <si>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</si>
  <si>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</si>
  <si>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</si>
  <si>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</si>
  <si>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</si>
  <si>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</si>
  <si>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</si>
  <si>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</si>
  <si>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</si>
  <si>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</si>
  <si>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</si>
  <si>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是否进入下一轮</t>
  </si>
  <si>
    <t>赵鹏豪</t>
  </si>
  <si>
    <t>LYJ102</t>
  </si>
  <si>
    <t>2020041贵阳市长坡岭国有林场</t>
  </si>
  <si>
    <t>01专业技术人员</t>
  </si>
  <si>
    <t>70</t>
  </si>
  <si>
    <t>1</t>
  </si>
  <si>
    <t>是</t>
  </si>
  <si>
    <t>曹海</t>
  </si>
  <si>
    <t>LYJ103</t>
  </si>
  <si>
    <t>60</t>
  </si>
  <si>
    <t>2</t>
  </si>
  <si>
    <t>李忻芸</t>
  </si>
  <si>
    <t>LYJ101</t>
  </si>
  <si>
    <t>44</t>
  </si>
  <si>
    <t>未达最低分数线</t>
  </si>
  <si>
    <t>孙安静</t>
  </si>
  <si>
    <t>LYJ104</t>
  </si>
  <si>
    <t>40</t>
  </si>
  <si>
    <t>邱慧</t>
  </si>
  <si>
    <t>LYJ303</t>
  </si>
  <si>
    <t>02专业技术人员</t>
  </si>
  <si>
    <t>张婷</t>
  </si>
  <si>
    <t>LYJ305</t>
  </si>
  <si>
    <t>王秋婷</t>
  </si>
  <si>
    <t>LYJ308</t>
  </si>
  <si>
    <t>黄旭</t>
  </si>
  <si>
    <t>LYJ302</t>
  </si>
  <si>
    <t>何世春</t>
  </si>
  <si>
    <t>LYJ304</t>
  </si>
  <si>
    <t>周洁</t>
  </si>
  <si>
    <t>LYJ307</t>
  </si>
  <si>
    <t>刘启英</t>
  </si>
  <si>
    <t>LYJ309</t>
  </si>
  <si>
    <t>杨蝶</t>
  </si>
  <si>
    <t>LYJ310</t>
  </si>
  <si>
    <t>王青杰</t>
  </si>
  <si>
    <t>LYJ301</t>
  </si>
  <si>
    <t>自动放弃</t>
  </si>
  <si>
    <t>姚家鹏</t>
  </si>
  <si>
    <t>LYJ306</t>
  </si>
  <si>
    <t>缺考</t>
  </si>
  <si>
    <t>徐越</t>
  </si>
  <si>
    <t>LYJ201</t>
  </si>
  <si>
    <t>2020042贵阳市顺海国有林场</t>
  </si>
  <si>
    <t>02林业技术员</t>
  </si>
  <si>
    <t>谢桐阳</t>
  </si>
  <si>
    <t>LYJ204</t>
  </si>
  <si>
    <t>陈棉妮</t>
  </si>
  <si>
    <t>LYJ202</t>
  </si>
  <si>
    <t>杨忠亚</t>
  </si>
  <si>
    <t>LYJ205</t>
  </si>
  <si>
    <t>张雷</t>
  </si>
  <si>
    <t>LYJ210</t>
  </si>
  <si>
    <t>丁春春</t>
  </si>
  <si>
    <t>LYJ206</t>
  </si>
  <si>
    <t>周安雪</t>
  </si>
  <si>
    <t>LYJ209</t>
  </si>
  <si>
    <t>李林燚</t>
  </si>
  <si>
    <t>LYJ211</t>
  </si>
  <si>
    <t>胡健东</t>
  </si>
  <si>
    <t>LYJ203</t>
  </si>
  <si>
    <t>文露露</t>
  </si>
  <si>
    <t>LYJ207</t>
  </si>
  <si>
    <t>张忠海</t>
  </si>
  <si>
    <t>LYJ208</t>
  </si>
  <si>
    <t>杜菁</t>
  </si>
  <si>
    <t>LYJ215</t>
  </si>
  <si>
    <t>李庆红</t>
  </si>
  <si>
    <t>LYJ212</t>
  </si>
  <si>
    <t>吴从毅</t>
  </si>
  <si>
    <t>LYJ213</t>
  </si>
  <si>
    <t>张龙伟</t>
  </si>
  <si>
    <t>LYJ214</t>
  </si>
  <si>
    <t>宋旭</t>
  </si>
  <si>
    <t>LYJ402</t>
  </si>
  <si>
    <t>2020043贵阳阿哈湖国家湿地公园管理处</t>
  </si>
  <si>
    <t>02专业技术岗位</t>
  </si>
  <si>
    <t>刘筱</t>
  </si>
  <si>
    <t>LYJ401</t>
  </si>
  <si>
    <t>李盼</t>
  </si>
  <si>
    <t>LYJ404</t>
  </si>
  <si>
    <t>蓝雨纯</t>
  </si>
  <si>
    <t>LYJ405</t>
  </si>
  <si>
    <t>胡梦淩</t>
  </si>
  <si>
    <t>LYJ407</t>
  </si>
  <si>
    <t>杨爱爱</t>
  </si>
  <si>
    <t>LYJ409</t>
  </si>
  <si>
    <t>赵庆</t>
  </si>
  <si>
    <t>LYJ403</t>
  </si>
  <si>
    <t>张周颖</t>
  </si>
  <si>
    <t>LYJ406</t>
  </si>
  <si>
    <t>陶红梅</t>
  </si>
  <si>
    <t>LYJ408</t>
  </si>
  <si>
    <t>袁迪果</t>
  </si>
  <si>
    <t>LYJ501</t>
  </si>
  <si>
    <t>03专业技术岗位</t>
  </si>
  <si>
    <t>龙育光</t>
  </si>
  <si>
    <t>LYJ502</t>
  </si>
  <si>
    <t>袁政</t>
  </si>
  <si>
    <t>LYJ503</t>
  </si>
  <si>
    <t>胡小雪</t>
  </si>
  <si>
    <t>LYJ506</t>
  </si>
  <si>
    <t>甘恬</t>
  </si>
  <si>
    <t>LYJ504</t>
  </si>
  <si>
    <t>李留留</t>
  </si>
  <si>
    <t>LYJ505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</si>
</sst>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23" applyNumberFormat="0" applyAlignment="0" applyProtection="0">
      <alignment vertical="center"/>
    </xf>
    <xf numFmtId="0" fontId="21" fillId="18" borderId="20" applyNumberFormat="0" applyAlignment="0" applyProtection="0">
      <alignment vertical="center"/>
    </xf>
    <xf numFmtId="0" fontId="17" fillId="9" borderId="19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O4" sqref="O4"/>
    </sheetView>
  </sheetViews>
  <sheetFormatPr defaultColWidth="9" defaultRowHeight="13.5"/>
  <cols>
    <col min="1" max="1" width="4.44166666666667" customWidth="1"/>
    <col min="3" max="3" width="15.875" customWidth="1"/>
    <col min="4" max="4" width="35" customWidth="1"/>
    <col min="5" max="5" width="16.2166666666667" customWidth="1"/>
    <col min="6" max="6" width="12.375" customWidth="1"/>
    <col min="7" max="8" width="10.2166666666667" style="2" customWidth="1"/>
    <col min="9" max="9" width="9" style="2"/>
    <col min="10" max="10" width="17.625" style="3" customWidth="1"/>
    <col min="11" max="11" width="9" style="4"/>
    <col min="12" max="12" width="11.2166666666667" style="2" customWidth="1"/>
    <col min="13" max="13" width="9.775" style="2" customWidth="1"/>
  </cols>
  <sheetData>
    <row r="1" ht="58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25"/>
      <c r="K1" s="25"/>
      <c r="L1" s="6"/>
      <c r="M1" s="6"/>
    </row>
    <row r="2" s="1" customFormat="1" ht="37.05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9" t="s">
        <v>9</v>
      </c>
      <c r="J2" s="26" t="s">
        <v>10</v>
      </c>
      <c r="K2" s="27" t="s">
        <v>11</v>
      </c>
      <c r="L2" s="9" t="s">
        <v>12</v>
      </c>
      <c r="M2" s="28" t="s">
        <v>13</v>
      </c>
    </row>
    <row r="3" ht="35" customHeight="1" spans="1:13">
      <c r="A3" s="10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0">
        <v>92.5</v>
      </c>
      <c r="G3" s="11">
        <f>ROUND(F3/3*2,2)</f>
        <v>61.67</v>
      </c>
      <c r="H3" s="11">
        <f>ROUND(G3*0.3,2)</f>
        <v>18.5</v>
      </c>
      <c r="I3" s="29" t="s">
        <v>18</v>
      </c>
      <c r="J3" s="30">
        <f>ROUND(I3*0.4,2)</f>
        <v>28</v>
      </c>
      <c r="K3" s="31">
        <f>H3+J3</f>
        <v>46.5</v>
      </c>
      <c r="L3" s="29" t="s">
        <v>19</v>
      </c>
      <c r="M3" s="11" t="s">
        <v>20</v>
      </c>
    </row>
    <row r="4" ht="35" customHeight="1" spans="1:13">
      <c r="A4" s="10">
        <v>2</v>
      </c>
      <c r="B4" s="10" t="s">
        <v>21</v>
      </c>
      <c r="C4" s="10" t="s">
        <v>22</v>
      </c>
      <c r="D4" s="10" t="s">
        <v>16</v>
      </c>
      <c r="E4" s="10" t="s">
        <v>17</v>
      </c>
      <c r="F4" s="10">
        <v>82.5</v>
      </c>
      <c r="G4" s="11">
        <f>ROUND(F4/3*2,2)</f>
        <v>55</v>
      </c>
      <c r="H4" s="11">
        <f>ROUND(G4*0.3,2)</f>
        <v>16.5</v>
      </c>
      <c r="I4" s="29" t="s">
        <v>23</v>
      </c>
      <c r="J4" s="30">
        <f>ROUND(I4*0.4,2)</f>
        <v>24</v>
      </c>
      <c r="K4" s="31">
        <f>H4+J4</f>
        <v>40.5</v>
      </c>
      <c r="L4" s="29" t="s">
        <v>24</v>
      </c>
      <c r="M4" s="11" t="s">
        <v>20</v>
      </c>
    </row>
    <row r="5" ht="35" customHeight="1" spans="1:13">
      <c r="A5" s="10">
        <v>3</v>
      </c>
      <c r="B5" s="10" t="s">
        <v>25</v>
      </c>
      <c r="C5" s="10" t="s">
        <v>26</v>
      </c>
      <c r="D5" s="10" t="s">
        <v>16</v>
      </c>
      <c r="E5" s="10" t="s">
        <v>17</v>
      </c>
      <c r="F5" s="10">
        <v>98</v>
      </c>
      <c r="G5" s="11">
        <f>ROUND(F5/3*2,2)</f>
        <v>65.33</v>
      </c>
      <c r="H5" s="11">
        <f>ROUND(G5*0.3,2)</f>
        <v>19.6</v>
      </c>
      <c r="I5" s="29" t="s">
        <v>27</v>
      </c>
      <c r="J5" s="30" t="s">
        <v>28</v>
      </c>
      <c r="K5" s="31"/>
      <c r="L5" s="29"/>
      <c r="M5" s="11"/>
    </row>
    <row r="6" ht="35" customHeight="1" spans="1:13">
      <c r="A6" s="12">
        <v>4</v>
      </c>
      <c r="B6" s="12" t="s">
        <v>29</v>
      </c>
      <c r="C6" s="12" t="s">
        <v>30</v>
      </c>
      <c r="D6" s="12" t="s">
        <v>16</v>
      </c>
      <c r="E6" s="12" t="s">
        <v>17</v>
      </c>
      <c r="F6" s="12">
        <v>65</v>
      </c>
      <c r="G6" s="13">
        <f t="shared" ref="G6:G31" si="0">ROUND(F6/3*2,2)</f>
        <v>43.33</v>
      </c>
      <c r="H6" s="13">
        <f t="shared" ref="H6:H31" si="1">ROUND(G6*0.3,2)</f>
        <v>13</v>
      </c>
      <c r="I6" s="32" t="s">
        <v>31</v>
      </c>
      <c r="J6" s="33" t="s">
        <v>28</v>
      </c>
      <c r="K6" s="34"/>
      <c r="L6" s="32"/>
      <c r="M6" s="13"/>
    </row>
    <row r="7" ht="35" customHeight="1" spans="1:13">
      <c r="A7" s="14">
        <v>1</v>
      </c>
      <c r="B7" s="15" t="s">
        <v>32</v>
      </c>
      <c r="C7" s="15" t="s">
        <v>33</v>
      </c>
      <c r="D7" s="15" t="s">
        <v>16</v>
      </c>
      <c r="E7" s="15" t="s">
        <v>34</v>
      </c>
      <c r="F7" s="15">
        <v>91.5</v>
      </c>
      <c r="G7" s="16">
        <f t="shared" si="0"/>
        <v>61</v>
      </c>
      <c r="H7" s="16">
        <f t="shared" si="1"/>
        <v>18.3</v>
      </c>
      <c r="I7" s="35">
        <v>77</v>
      </c>
      <c r="J7" s="36">
        <f t="shared" ref="J6:J11" si="2">ROUND(I7*0.4,2)</f>
        <v>30.8</v>
      </c>
      <c r="K7" s="35">
        <f t="shared" ref="K6:K11" si="3">H7+J7</f>
        <v>49.1</v>
      </c>
      <c r="L7" s="37" t="s">
        <v>19</v>
      </c>
      <c r="M7" s="38" t="s">
        <v>20</v>
      </c>
    </row>
    <row r="8" ht="35" customHeight="1" spans="1:13">
      <c r="A8" s="17">
        <v>2</v>
      </c>
      <c r="B8" s="10" t="s">
        <v>35</v>
      </c>
      <c r="C8" s="10" t="s">
        <v>36</v>
      </c>
      <c r="D8" s="10" t="s">
        <v>16</v>
      </c>
      <c r="E8" s="10" t="s">
        <v>34</v>
      </c>
      <c r="F8" s="10">
        <v>90.5</v>
      </c>
      <c r="G8" s="11">
        <f t="shared" si="0"/>
        <v>60.33</v>
      </c>
      <c r="H8" s="11">
        <f t="shared" si="1"/>
        <v>18.1</v>
      </c>
      <c r="I8" s="11">
        <v>67</v>
      </c>
      <c r="J8" s="30">
        <f t="shared" si="2"/>
        <v>26.8</v>
      </c>
      <c r="K8" s="31">
        <f t="shared" si="3"/>
        <v>44.9</v>
      </c>
      <c r="L8" s="11">
        <v>2</v>
      </c>
      <c r="M8" s="39" t="s">
        <v>20</v>
      </c>
    </row>
    <row r="9" ht="35" customHeight="1" spans="1:13">
      <c r="A9" s="17">
        <v>3</v>
      </c>
      <c r="B9" s="10" t="s">
        <v>37</v>
      </c>
      <c r="C9" s="10" t="s">
        <v>38</v>
      </c>
      <c r="D9" s="10" t="s">
        <v>16</v>
      </c>
      <c r="E9" s="10" t="s">
        <v>34</v>
      </c>
      <c r="F9" s="10">
        <v>80</v>
      </c>
      <c r="G9" s="11">
        <f t="shared" si="0"/>
        <v>53.33</v>
      </c>
      <c r="H9" s="11">
        <f t="shared" si="1"/>
        <v>16</v>
      </c>
      <c r="I9" s="40">
        <v>72</v>
      </c>
      <c r="J9" s="30">
        <f t="shared" si="2"/>
        <v>28.8</v>
      </c>
      <c r="K9" s="31">
        <f t="shared" si="3"/>
        <v>44.8</v>
      </c>
      <c r="L9" s="40">
        <v>3</v>
      </c>
      <c r="M9" s="41" t="s">
        <v>20</v>
      </c>
    </row>
    <row r="10" ht="35" customHeight="1" spans="1:13">
      <c r="A10" s="17">
        <v>4</v>
      </c>
      <c r="B10" s="10" t="s">
        <v>39</v>
      </c>
      <c r="C10" s="10" t="s">
        <v>40</v>
      </c>
      <c r="D10" s="10" t="s">
        <v>16</v>
      </c>
      <c r="E10" s="10" t="s">
        <v>34</v>
      </c>
      <c r="F10" s="10">
        <v>94.5</v>
      </c>
      <c r="G10" s="11">
        <f t="shared" si="0"/>
        <v>63</v>
      </c>
      <c r="H10" s="11">
        <f t="shared" si="1"/>
        <v>18.9</v>
      </c>
      <c r="I10" s="31">
        <v>62</v>
      </c>
      <c r="J10" s="30">
        <f t="shared" si="2"/>
        <v>24.8</v>
      </c>
      <c r="K10" s="31">
        <f t="shared" si="3"/>
        <v>43.7</v>
      </c>
      <c r="L10" s="11">
        <v>4</v>
      </c>
      <c r="M10" s="39"/>
    </row>
    <row r="11" ht="35" customHeight="1" spans="1:13">
      <c r="A11" s="17">
        <v>5</v>
      </c>
      <c r="B11" s="10" t="s">
        <v>41</v>
      </c>
      <c r="C11" s="10" t="s">
        <v>42</v>
      </c>
      <c r="D11" s="10" t="s">
        <v>16</v>
      </c>
      <c r="E11" s="10" t="s">
        <v>34</v>
      </c>
      <c r="F11" s="10">
        <v>90.5</v>
      </c>
      <c r="G11" s="11">
        <f t="shared" si="0"/>
        <v>60.33</v>
      </c>
      <c r="H11" s="11">
        <f t="shared" si="1"/>
        <v>18.1</v>
      </c>
      <c r="I11" s="31">
        <v>61</v>
      </c>
      <c r="J11" s="30">
        <f t="shared" si="2"/>
        <v>24.4</v>
      </c>
      <c r="K11" s="31">
        <f t="shared" si="3"/>
        <v>42.5</v>
      </c>
      <c r="L11" s="40">
        <v>5</v>
      </c>
      <c r="M11" s="39"/>
    </row>
    <row r="12" ht="35" customHeight="1" spans="1:13">
      <c r="A12" s="17">
        <v>6</v>
      </c>
      <c r="B12" s="10" t="s">
        <v>43</v>
      </c>
      <c r="C12" s="10" t="s">
        <v>44</v>
      </c>
      <c r="D12" s="10" t="s">
        <v>16</v>
      </c>
      <c r="E12" s="10" t="s">
        <v>34</v>
      </c>
      <c r="F12" s="10">
        <v>81.5</v>
      </c>
      <c r="G12" s="11">
        <f t="shared" si="0"/>
        <v>54.33</v>
      </c>
      <c r="H12" s="11">
        <f t="shared" si="1"/>
        <v>16.3</v>
      </c>
      <c r="I12" s="40">
        <v>48</v>
      </c>
      <c r="J12" s="30" t="s">
        <v>28</v>
      </c>
      <c r="K12" s="31"/>
      <c r="L12" s="40"/>
      <c r="M12" s="42"/>
    </row>
    <row r="13" ht="35" customHeight="1" spans="1:13">
      <c r="A13" s="17">
        <v>7</v>
      </c>
      <c r="B13" s="10" t="s">
        <v>45</v>
      </c>
      <c r="C13" s="10" t="s">
        <v>46</v>
      </c>
      <c r="D13" s="10" t="s">
        <v>16</v>
      </c>
      <c r="E13" s="10" t="s">
        <v>34</v>
      </c>
      <c r="F13" s="10">
        <v>75.5</v>
      </c>
      <c r="G13" s="11">
        <f t="shared" si="0"/>
        <v>50.33</v>
      </c>
      <c r="H13" s="11">
        <f t="shared" si="1"/>
        <v>15.1</v>
      </c>
      <c r="I13" s="40">
        <v>40</v>
      </c>
      <c r="J13" s="30" t="s">
        <v>28</v>
      </c>
      <c r="K13" s="31"/>
      <c r="L13" s="40"/>
      <c r="M13" s="42"/>
    </row>
    <row r="14" ht="35" customHeight="1" spans="1:13">
      <c r="A14" s="17">
        <v>8</v>
      </c>
      <c r="B14" s="10" t="s">
        <v>47</v>
      </c>
      <c r="C14" s="10" t="s">
        <v>48</v>
      </c>
      <c r="D14" s="10" t="s">
        <v>16</v>
      </c>
      <c r="E14" s="10" t="s">
        <v>34</v>
      </c>
      <c r="F14" s="10">
        <v>70</v>
      </c>
      <c r="G14" s="11">
        <f t="shared" si="0"/>
        <v>46.67</v>
      </c>
      <c r="H14" s="11">
        <f t="shared" si="1"/>
        <v>14</v>
      </c>
      <c r="I14" s="40">
        <v>38</v>
      </c>
      <c r="J14" s="30" t="s">
        <v>28</v>
      </c>
      <c r="K14" s="31"/>
      <c r="L14" s="40"/>
      <c r="M14" s="42"/>
    </row>
    <row r="15" ht="35" customHeight="1" spans="1:13">
      <c r="A15" s="17">
        <v>9</v>
      </c>
      <c r="B15" s="10" t="s">
        <v>49</v>
      </c>
      <c r="C15" s="10" t="s">
        <v>50</v>
      </c>
      <c r="D15" s="10" t="s">
        <v>16</v>
      </c>
      <c r="E15" s="10" t="s">
        <v>34</v>
      </c>
      <c r="F15" s="10">
        <v>95.5</v>
      </c>
      <c r="G15" s="11">
        <f t="shared" si="0"/>
        <v>63.67</v>
      </c>
      <c r="H15" s="11">
        <f t="shared" si="1"/>
        <v>19.1</v>
      </c>
      <c r="I15" s="29" t="s">
        <v>51</v>
      </c>
      <c r="J15" s="30"/>
      <c r="K15" s="31"/>
      <c r="L15" s="29"/>
      <c r="M15" s="39"/>
    </row>
    <row r="16" ht="35" customHeight="1" spans="1:13">
      <c r="A16" s="18">
        <v>10</v>
      </c>
      <c r="B16" s="19" t="s">
        <v>52</v>
      </c>
      <c r="C16" s="19" t="s">
        <v>53</v>
      </c>
      <c r="D16" s="19" t="s">
        <v>16</v>
      </c>
      <c r="E16" s="19" t="s">
        <v>34</v>
      </c>
      <c r="F16" s="19">
        <v>89</v>
      </c>
      <c r="G16" s="20">
        <f t="shared" si="0"/>
        <v>59.33</v>
      </c>
      <c r="H16" s="20">
        <f t="shared" si="1"/>
        <v>17.8</v>
      </c>
      <c r="I16" s="20" t="s">
        <v>54</v>
      </c>
      <c r="J16" s="43"/>
      <c r="K16" s="44"/>
      <c r="L16" s="20"/>
      <c r="M16" s="45"/>
    </row>
    <row r="17" ht="35" customHeight="1" spans="1:13">
      <c r="A17" s="21">
        <v>1</v>
      </c>
      <c r="B17" s="22" t="s">
        <v>55</v>
      </c>
      <c r="C17" s="22" t="s">
        <v>56</v>
      </c>
      <c r="D17" s="22" t="s">
        <v>57</v>
      </c>
      <c r="E17" s="22" t="s">
        <v>58</v>
      </c>
      <c r="F17" s="22">
        <v>112</v>
      </c>
      <c r="G17" s="23">
        <f t="shared" si="0"/>
        <v>74.67</v>
      </c>
      <c r="H17" s="23">
        <f t="shared" si="1"/>
        <v>22.4</v>
      </c>
      <c r="I17" s="46">
        <v>66</v>
      </c>
      <c r="J17" s="47">
        <f>ROUND(I17*0.4,2)</f>
        <v>26.4</v>
      </c>
      <c r="K17" s="48">
        <f t="shared" ref="K17:K24" si="4">H17+J17</f>
        <v>48.8</v>
      </c>
      <c r="L17" s="46">
        <v>1</v>
      </c>
      <c r="M17" s="49" t="s">
        <v>20</v>
      </c>
    </row>
    <row r="18" ht="35" customHeight="1" spans="1:13">
      <c r="A18" s="17">
        <v>2</v>
      </c>
      <c r="B18" s="10" t="s">
        <v>59</v>
      </c>
      <c r="C18" s="10" t="s">
        <v>60</v>
      </c>
      <c r="D18" s="10" t="s">
        <v>57</v>
      </c>
      <c r="E18" s="10" t="s">
        <v>58</v>
      </c>
      <c r="F18" s="10">
        <v>96</v>
      </c>
      <c r="G18" s="11">
        <f t="shared" si="0"/>
        <v>64</v>
      </c>
      <c r="H18" s="11">
        <f t="shared" si="1"/>
        <v>19.2</v>
      </c>
      <c r="I18" s="40">
        <v>72</v>
      </c>
      <c r="J18" s="47">
        <f t="shared" ref="J18:J24" si="5">ROUND(I18*0.4,2)</f>
        <v>28.8</v>
      </c>
      <c r="K18" s="31">
        <f t="shared" si="4"/>
        <v>48</v>
      </c>
      <c r="L18" s="40">
        <v>2</v>
      </c>
      <c r="M18" s="42" t="s">
        <v>20</v>
      </c>
    </row>
    <row r="19" ht="35" customHeight="1" spans="1:13">
      <c r="A19" s="17">
        <v>3</v>
      </c>
      <c r="B19" s="10" t="s">
        <v>61</v>
      </c>
      <c r="C19" s="10" t="s">
        <v>62</v>
      </c>
      <c r="D19" s="10" t="s">
        <v>57</v>
      </c>
      <c r="E19" s="10" t="s">
        <v>58</v>
      </c>
      <c r="F19" s="10">
        <v>99</v>
      </c>
      <c r="G19" s="11">
        <f t="shared" si="0"/>
        <v>66</v>
      </c>
      <c r="H19" s="11">
        <f t="shared" si="1"/>
        <v>19.8</v>
      </c>
      <c r="I19" s="40">
        <v>69</v>
      </c>
      <c r="J19" s="47">
        <f t="shared" si="5"/>
        <v>27.6</v>
      </c>
      <c r="K19" s="31">
        <f t="shared" si="4"/>
        <v>47.4</v>
      </c>
      <c r="L19" s="40">
        <v>3</v>
      </c>
      <c r="M19" s="42" t="s">
        <v>20</v>
      </c>
    </row>
    <row r="20" ht="35" customHeight="1" spans="1:13">
      <c r="A20" s="17">
        <v>4</v>
      </c>
      <c r="B20" s="10" t="s">
        <v>63</v>
      </c>
      <c r="C20" s="10" t="s">
        <v>64</v>
      </c>
      <c r="D20" s="10" t="s">
        <v>57</v>
      </c>
      <c r="E20" s="10" t="s">
        <v>58</v>
      </c>
      <c r="F20" s="10">
        <v>95</v>
      </c>
      <c r="G20" s="11">
        <f t="shared" si="0"/>
        <v>63.33</v>
      </c>
      <c r="H20" s="11">
        <f t="shared" si="1"/>
        <v>19</v>
      </c>
      <c r="I20" s="40">
        <v>69</v>
      </c>
      <c r="J20" s="47">
        <f t="shared" si="5"/>
        <v>27.6</v>
      </c>
      <c r="K20" s="31">
        <f t="shared" si="4"/>
        <v>46.6</v>
      </c>
      <c r="L20" s="40">
        <v>4</v>
      </c>
      <c r="M20" s="42" t="s">
        <v>20</v>
      </c>
    </row>
    <row r="21" ht="35" customHeight="1" spans="1:13">
      <c r="A21" s="17">
        <v>5</v>
      </c>
      <c r="B21" s="10" t="s">
        <v>65</v>
      </c>
      <c r="C21" s="10" t="s">
        <v>66</v>
      </c>
      <c r="D21" s="10" t="s">
        <v>57</v>
      </c>
      <c r="E21" s="10" t="s">
        <v>58</v>
      </c>
      <c r="F21" s="10">
        <v>88</v>
      </c>
      <c r="G21" s="11">
        <f t="shared" si="0"/>
        <v>58.67</v>
      </c>
      <c r="H21" s="11">
        <f t="shared" si="1"/>
        <v>17.6</v>
      </c>
      <c r="I21" s="40">
        <v>69</v>
      </c>
      <c r="J21" s="47">
        <f t="shared" si="5"/>
        <v>27.6</v>
      </c>
      <c r="K21" s="31">
        <f t="shared" si="4"/>
        <v>45.2</v>
      </c>
      <c r="L21" s="40">
        <v>5</v>
      </c>
      <c r="M21" s="42" t="s">
        <v>20</v>
      </c>
    </row>
    <row r="22" ht="35" customHeight="1" spans="1:13">
      <c r="A22" s="17">
        <v>6</v>
      </c>
      <c r="B22" s="10" t="s">
        <v>67</v>
      </c>
      <c r="C22" s="10" t="s">
        <v>68</v>
      </c>
      <c r="D22" s="10" t="s">
        <v>57</v>
      </c>
      <c r="E22" s="10" t="s">
        <v>58</v>
      </c>
      <c r="F22" s="10">
        <v>93.5</v>
      </c>
      <c r="G22" s="11">
        <f t="shared" si="0"/>
        <v>62.33</v>
      </c>
      <c r="H22" s="11">
        <f t="shared" si="1"/>
        <v>18.7</v>
      </c>
      <c r="I22" s="40">
        <v>63</v>
      </c>
      <c r="J22" s="47">
        <f t="shared" si="5"/>
        <v>25.2</v>
      </c>
      <c r="K22" s="31">
        <f t="shared" si="4"/>
        <v>43.9</v>
      </c>
      <c r="L22" s="40">
        <v>6</v>
      </c>
      <c r="M22" s="42" t="s">
        <v>20</v>
      </c>
    </row>
    <row r="23" ht="35" customHeight="1" spans="1:13">
      <c r="A23" s="17">
        <v>7</v>
      </c>
      <c r="B23" s="10" t="s">
        <v>69</v>
      </c>
      <c r="C23" s="10" t="s">
        <v>70</v>
      </c>
      <c r="D23" s="10" t="s">
        <v>57</v>
      </c>
      <c r="E23" s="10" t="s">
        <v>58</v>
      </c>
      <c r="F23" s="10">
        <v>90.5</v>
      </c>
      <c r="G23" s="11">
        <f t="shared" si="0"/>
        <v>60.33</v>
      </c>
      <c r="H23" s="11">
        <f t="shared" si="1"/>
        <v>18.1</v>
      </c>
      <c r="I23" s="40">
        <v>60</v>
      </c>
      <c r="J23" s="47">
        <f t="shared" si="5"/>
        <v>24</v>
      </c>
      <c r="K23" s="31">
        <f t="shared" si="4"/>
        <v>42.1</v>
      </c>
      <c r="L23" s="40"/>
      <c r="M23" s="42"/>
    </row>
    <row r="24" ht="35" customHeight="1" spans="1:13">
      <c r="A24" s="17">
        <v>8</v>
      </c>
      <c r="B24" s="10" t="s">
        <v>71</v>
      </c>
      <c r="C24" s="10" t="s">
        <v>72</v>
      </c>
      <c r="D24" s="10" t="s">
        <v>57</v>
      </c>
      <c r="E24" s="10" t="s">
        <v>58</v>
      </c>
      <c r="F24" s="10">
        <v>87</v>
      </c>
      <c r="G24" s="11">
        <f t="shared" si="0"/>
        <v>58</v>
      </c>
      <c r="H24" s="11">
        <f t="shared" si="1"/>
        <v>17.4</v>
      </c>
      <c r="I24" s="40">
        <v>62</v>
      </c>
      <c r="J24" s="47">
        <f t="shared" si="5"/>
        <v>24.8</v>
      </c>
      <c r="K24" s="31">
        <f t="shared" si="4"/>
        <v>42.2</v>
      </c>
      <c r="L24" s="40"/>
      <c r="M24" s="42"/>
    </row>
    <row r="25" ht="35" customHeight="1" spans="1:13">
      <c r="A25" s="17">
        <v>9</v>
      </c>
      <c r="B25" s="10" t="s">
        <v>73</v>
      </c>
      <c r="C25" s="10" t="s">
        <v>74</v>
      </c>
      <c r="D25" s="10" t="s">
        <v>57</v>
      </c>
      <c r="E25" s="10" t="s">
        <v>58</v>
      </c>
      <c r="F25" s="10">
        <v>96</v>
      </c>
      <c r="G25" s="11">
        <f t="shared" si="0"/>
        <v>64</v>
      </c>
      <c r="H25" s="11">
        <f t="shared" si="1"/>
        <v>19.2</v>
      </c>
      <c r="I25" s="40">
        <v>57</v>
      </c>
      <c r="J25" s="30" t="s">
        <v>28</v>
      </c>
      <c r="K25" s="31"/>
      <c r="L25" s="40"/>
      <c r="M25" s="42"/>
    </row>
    <row r="26" ht="35" customHeight="1" spans="1:13">
      <c r="A26" s="17">
        <v>10</v>
      </c>
      <c r="B26" s="10" t="s">
        <v>75</v>
      </c>
      <c r="C26" s="10" t="s">
        <v>76</v>
      </c>
      <c r="D26" s="10" t="s">
        <v>57</v>
      </c>
      <c r="E26" s="10" t="s">
        <v>58</v>
      </c>
      <c r="F26" s="10">
        <v>91</v>
      </c>
      <c r="G26" s="11">
        <f t="shared" si="0"/>
        <v>60.67</v>
      </c>
      <c r="H26" s="11">
        <f t="shared" si="1"/>
        <v>18.2</v>
      </c>
      <c r="I26" s="40">
        <v>50</v>
      </c>
      <c r="J26" s="30" t="s">
        <v>28</v>
      </c>
      <c r="K26" s="31"/>
      <c r="L26" s="40"/>
      <c r="M26" s="42"/>
    </row>
    <row r="27" ht="35" customHeight="1" spans="1:13">
      <c r="A27" s="17">
        <v>11</v>
      </c>
      <c r="B27" s="10" t="s">
        <v>77</v>
      </c>
      <c r="C27" s="10" t="s">
        <v>78</v>
      </c>
      <c r="D27" s="10" t="s">
        <v>57</v>
      </c>
      <c r="E27" s="10" t="s">
        <v>58</v>
      </c>
      <c r="F27" s="10">
        <v>90.5</v>
      </c>
      <c r="G27" s="11">
        <f t="shared" si="0"/>
        <v>60.33</v>
      </c>
      <c r="H27" s="11">
        <f t="shared" si="1"/>
        <v>18.1</v>
      </c>
      <c r="I27" s="40">
        <v>49</v>
      </c>
      <c r="J27" s="30" t="s">
        <v>28</v>
      </c>
      <c r="K27" s="31"/>
      <c r="L27" s="40"/>
      <c r="M27" s="42"/>
    </row>
    <row r="28" ht="35" customHeight="1" spans="1:13">
      <c r="A28" s="17">
        <v>12</v>
      </c>
      <c r="B28" s="10" t="s">
        <v>79</v>
      </c>
      <c r="C28" s="10" t="s">
        <v>80</v>
      </c>
      <c r="D28" s="10" t="s">
        <v>57</v>
      </c>
      <c r="E28" s="10" t="s">
        <v>58</v>
      </c>
      <c r="F28" s="10">
        <v>72.5</v>
      </c>
      <c r="G28" s="11">
        <f t="shared" si="0"/>
        <v>48.33</v>
      </c>
      <c r="H28" s="11">
        <f t="shared" si="1"/>
        <v>14.5</v>
      </c>
      <c r="I28" s="40">
        <v>21</v>
      </c>
      <c r="J28" s="30" t="s">
        <v>28</v>
      </c>
      <c r="K28" s="31"/>
      <c r="L28" s="40"/>
      <c r="M28" s="42"/>
    </row>
    <row r="29" ht="35" customHeight="1" spans="1:13">
      <c r="A29" s="17">
        <v>13</v>
      </c>
      <c r="B29" s="10" t="s">
        <v>81</v>
      </c>
      <c r="C29" s="10" t="s">
        <v>82</v>
      </c>
      <c r="D29" s="10" t="s">
        <v>57</v>
      </c>
      <c r="E29" s="10" t="s">
        <v>58</v>
      </c>
      <c r="F29" s="10">
        <v>85</v>
      </c>
      <c r="G29" s="11">
        <f t="shared" si="0"/>
        <v>56.67</v>
      </c>
      <c r="H29" s="11">
        <f t="shared" si="1"/>
        <v>17</v>
      </c>
      <c r="I29" s="40">
        <v>45</v>
      </c>
      <c r="J29" s="30" t="s">
        <v>28</v>
      </c>
      <c r="K29" s="31"/>
      <c r="L29" s="40"/>
      <c r="M29" s="42"/>
    </row>
    <row r="30" ht="35" customHeight="1" spans="1:13">
      <c r="A30" s="17">
        <v>14</v>
      </c>
      <c r="B30" s="10" t="s">
        <v>83</v>
      </c>
      <c r="C30" s="10" t="s">
        <v>84</v>
      </c>
      <c r="D30" s="10" t="s">
        <v>57</v>
      </c>
      <c r="E30" s="10" t="s">
        <v>58</v>
      </c>
      <c r="F30" s="10">
        <v>77.5</v>
      </c>
      <c r="G30" s="11">
        <f t="shared" si="0"/>
        <v>51.67</v>
      </c>
      <c r="H30" s="11">
        <f t="shared" si="1"/>
        <v>15.5</v>
      </c>
      <c r="I30" s="40" t="s">
        <v>54</v>
      </c>
      <c r="J30" s="30"/>
      <c r="K30" s="31"/>
      <c r="L30" s="40"/>
      <c r="M30" s="42"/>
    </row>
    <row r="31" ht="35" customHeight="1" spans="1:13">
      <c r="A31" s="24">
        <v>15</v>
      </c>
      <c r="B31" s="12" t="s">
        <v>85</v>
      </c>
      <c r="C31" s="12" t="s">
        <v>86</v>
      </c>
      <c r="D31" s="12" t="s">
        <v>57</v>
      </c>
      <c r="E31" s="12" t="s">
        <v>58</v>
      </c>
      <c r="F31" s="12">
        <v>77.5</v>
      </c>
      <c r="G31" s="13">
        <f t="shared" si="0"/>
        <v>51.67</v>
      </c>
      <c r="H31" s="13">
        <f t="shared" si="1"/>
        <v>15.5</v>
      </c>
      <c r="I31" s="50" t="s">
        <v>54</v>
      </c>
      <c r="J31" s="33"/>
      <c r="K31" s="34"/>
      <c r="L31" s="50"/>
      <c r="M31" s="51"/>
    </row>
    <row r="32" ht="35" customHeight="1" spans="1:13">
      <c r="A32" s="14">
        <v>1</v>
      </c>
      <c r="B32" s="15" t="s">
        <v>87</v>
      </c>
      <c r="C32" s="15" t="s">
        <v>88</v>
      </c>
      <c r="D32" s="15" t="s">
        <v>89</v>
      </c>
      <c r="E32" s="15" t="s">
        <v>90</v>
      </c>
      <c r="F32" s="15">
        <v>98</v>
      </c>
      <c r="G32" s="16">
        <f t="shared" ref="G32:G46" si="6">ROUND(F32/3*2,2)</f>
        <v>65.33</v>
      </c>
      <c r="H32" s="16">
        <f t="shared" ref="H32:H46" si="7">ROUND(G32*0.3,2)</f>
        <v>19.6</v>
      </c>
      <c r="I32" s="52">
        <v>87</v>
      </c>
      <c r="J32" s="36">
        <f t="shared" ref="J32:J37" si="8">ROUND(I32*0.4,2)</f>
        <v>34.8</v>
      </c>
      <c r="K32" s="35">
        <f t="shared" ref="K32:K37" si="9">H32+J32</f>
        <v>54.4</v>
      </c>
      <c r="L32" s="52">
        <v>1</v>
      </c>
      <c r="M32" s="53" t="s">
        <v>20</v>
      </c>
    </row>
    <row r="33" ht="35" customHeight="1" spans="1:13">
      <c r="A33" s="17">
        <v>2</v>
      </c>
      <c r="B33" s="10" t="s">
        <v>91</v>
      </c>
      <c r="C33" s="10" t="s">
        <v>92</v>
      </c>
      <c r="D33" s="10" t="s">
        <v>89</v>
      </c>
      <c r="E33" s="10" t="s">
        <v>90</v>
      </c>
      <c r="F33" s="10">
        <v>103.5</v>
      </c>
      <c r="G33" s="11">
        <f t="shared" si="6"/>
        <v>69</v>
      </c>
      <c r="H33" s="11">
        <f t="shared" si="7"/>
        <v>20.7</v>
      </c>
      <c r="I33" s="40">
        <v>82</v>
      </c>
      <c r="J33" s="30">
        <f t="shared" si="8"/>
        <v>32.8</v>
      </c>
      <c r="K33" s="31">
        <f t="shared" si="9"/>
        <v>53.5</v>
      </c>
      <c r="L33" s="40">
        <v>2</v>
      </c>
      <c r="M33" s="42" t="s">
        <v>20</v>
      </c>
    </row>
    <row r="34" ht="35" customHeight="1" spans="1:13">
      <c r="A34" s="17">
        <v>3</v>
      </c>
      <c r="B34" s="10" t="s">
        <v>93</v>
      </c>
      <c r="C34" s="10" t="s">
        <v>94</v>
      </c>
      <c r="D34" s="10" t="s">
        <v>89</v>
      </c>
      <c r="E34" s="10" t="s">
        <v>90</v>
      </c>
      <c r="F34" s="10">
        <v>92</v>
      </c>
      <c r="G34" s="11">
        <f t="shared" si="6"/>
        <v>61.33</v>
      </c>
      <c r="H34" s="11">
        <f t="shared" si="7"/>
        <v>18.4</v>
      </c>
      <c r="I34" s="40">
        <v>76</v>
      </c>
      <c r="J34" s="30">
        <f t="shared" si="8"/>
        <v>30.4</v>
      </c>
      <c r="K34" s="31">
        <f t="shared" si="9"/>
        <v>48.8</v>
      </c>
      <c r="L34" s="40">
        <v>3</v>
      </c>
      <c r="M34" s="42" t="s">
        <v>20</v>
      </c>
    </row>
    <row r="35" ht="35" customHeight="1" spans="1:13">
      <c r="A35" s="17">
        <v>4</v>
      </c>
      <c r="B35" s="10" t="s">
        <v>95</v>
      </c>
      <c r="C35" s="10" t="s">
        <v>96</v>
      </c>
      <c r="D35" s="10" t="s">
        <v>89</v>
      </c>
      <c r="E35" s="10" t="s">
        <v>90</v>
      </c>
      <c r="F35" s="10">
        <v>92</v>
      </c>
      <c r="G35" s="11">
        <f t="shared" si="6"/>
        <v>61.33</v>
      </c>
      <c r="H35" s="11">
        <f t="shared" si="7"/>
        <v>18.4</v>
      </c>
      <c r="I35" s="40">
        <v>75</v>
      </c>
      <c r="J35" s="30">
        <f t="shared" si="8"/>
        <v>30</v>
      </c>
      <c r="K35" s="31">
        <f t="shared" si="9"/>
        <v>48.4</v>
      </c>
      <c r="L35" s="40">
        <v>4</v>
      </c>
      <c r="M35" s="42"/>
    </row>
    <row r="36" ht="35" customHeight="1" spans="1:13">
      <c r="A36" s="17">
        <v>5</v>
      </c>
      <c r="B36" s="10" t="s">
        <v>97</v>
      </c>
      <c r="C36" s="10" t="s">
        <v>98</v>
      </c>
      <c r="D36" s="10" t="s">
        <v>89</v>
      </c>
      <c r="E36" s="10" t="s">
        <v>90</v>
      </c>
      <c r="F36" s="10">
        <v>87</v>
      </c>
      <c r="G36" s="11">
        <f t="shared" si="6"/>
        <v>58</v>
      </c>
      <c r="H36" s="11">
        <f t="shared" si="7"/>
        <v>17.4</v>
      </c>
      <c r="I36" s="40">
        <v>73</v>
      </c>
      <c r="J36" s="30">
        <f t="shared" si="8"/>
        <v>29.2</v>
      </c>
      <c r="K36" s="31">
        <f t="shared" si="9"/>
        <v>46.6</v>
      </c>
      <c r="L36" s="40">
        <v>5</v>
      </c>
      <c r="M36" s="42"/>
    </row>
    <row r="37" ht="35" customHeight="1" spans="1:13">
      <c r="A37" s="17">
        <v>6</v>
      </c>
      <c r="B37" s="10" t="s">
        <v>99</v>
      </c>
      <c r="C37" s="10" t="s">
        <v>100</v>
      </c>
      <c r="D37" s="10" t="s">
        <v>89</v>
      </c>
      <c r="E37" s="10" t="s">
        <v>90</v>
      </c>
      <c r="F37" s="10">
        <v>83</v>
      </c>
      <c r="G37" s="11">
        <f t="shared" si="6"/>
        <v>55.33</v>
      </c>
      <c r="H37" s="11">
        <f t="shared" si="7"/>
        <v>16.6</v>
      </c>
      <c r="I37" s="40">
        <v>63</v>
      </c>
      <c r="J37" s="30">
        <f t="shared" si="8"/>
        <v>25.2</v>
      </c>
      <c r="K37" s="31">
        <f t="shared" si="9"/>
        <v>41.8</v>
      </c>
      <c r="L37" s="40">
        <v>6</v>
      </c>
      <c r="M37" s="42"/>
    </row>
    <row r="38" ht="35" customHeight="1" spans="1:13">
      <c r="A38" s="17">
        <v>7</v>
      </c>
      <c r="B38" s="10" t="s">
        <v>101</v>
      </c>
      <c r="C38" s="10" t="s">
        <v>102</v>
      </c>
      <c r="D38" s="10" t="s">
        <v>89</v>
      </c>
      <c r="E38" s="10" t="s">
        <v>90</v>
      </c>
      <c r="F38" s="10">
        <v>92</v>
      </c>
      <c r="G38" s="11">
        <f t="shared" si="6"/>
        <v>61.33</v>
      </c>
      <c r="H38" s="11">
        <f t="shared" si="7"/>
        <v>18.4</v>
      </c>
      <c r="I38" s="40">
        <v>38</v>
      </c>
      <c r="J38" s="30" t="s">
        <v>28</v>
      </c>
      <c r="K38" s="31"/>
      <c r="L38" s="40"/>
      <c r="M38" s="42"/>
    </row>
    <row r="39" ht="35" customHeight="1" spans="1:13">
      <c r="A39" s="17">
        <v>8</v>
      </c>
      <c r="B39" s="10" t="s">
        <v>103</v>
      </c>
      <c r="C39" s="10" t="s">
        <v>104</v>
      </c>
      <c r="D39" s="10" t="s">
        <v>89</v>
      </c>
      <c r="E39" s="10" t="s">
        <v>90</v>
      </c>
      <c r="F39" s="10">
        <v>89.5</v>
      </c>
      <c r="G39" s="11">
        <f t="shared" ref="G39:G46" si="10">ROUND(F39/3*2,2)</f>
        <v>59.67</v>
      </c>
      <c r="H39" s="11">
        <f t="shared" ref="H39:H46" si="11">ROUND(G39*0.3,2)</f>
        <v>17.9</v>
      </c>
      <c r="I39" s="40" t="s">
        <v>54</v>
      </c>
      <c r="J39" s="30"/>
      <c r="K39" s="31"/>
      <c r="L39" s="40"/>
      <c r="M39" s="42"/>
    </row>
    <row r="40" ht="35" customHeight="1" spans="1:13">
      <c r="A40" s="18">
        <v>9</v>
      </c>
      <c r="B40" s="19" t="s">
        <v>105</v>
      </c>
      <c r="C40" s="19" t="s">
        <v>106</v>
      </c>
      <c r="D40" s="19" t="s">
        <v>89</v>
      </c>
      <c r="E40" s="19" t="s">
        <v>90</v>
      </c>
      <c r="F40" s="19">
        <v>84</v>
      </c>
      <c r="G40" s="20">
        <f t="shared" si="10"/>
        <v>56</v>
      </c>
      <c r="H40" s="20">
        <f t="shared" si="11"/>
        <v>16.8</v>
      </c>
      <c r="I40" s="54" t="s">
        <v>54</v>
      </c>
      <c r="J40" s="43"/>
      <c r="K40" s="44"/>
      <c r="L40" s="54"/>
      <c r="M40" s="55"/>
    </row>
    <row r="41" ht="35" customHeight="1" spans="1:13">
      <c r="A41" s="14">
        <v>1</v>
      </c>
      <c r="B41" s="15" t="s">
        <v>107</v>
      </c>
      <c r="C41" s="15" t="s">
        <v>108</v>
      </c>
      <c r="D41" s="15" t="s">
        <v>89</v>
      </c>
      <c r="E41" s="15" t="s">
        <v>109</v>
      </c>
      <c r="F41" s="15">
        <v>100</v>
      </c>
      <c r="G41" s="16">
        <f t="shared" si="10"/>
        <v>66.67</v>
      </c>
      <c r="H41" s="16">
        <f t="shared" si="11"/>
        <v>20</v>
      </c>
      <c r="I41" s="52">
        <v>61</v>
      </c>
      <c r="J41" s="36">
        <f t="shared" ref="J41:J44" si="12">ROUND(I41*0.4,2)</f>
        <v>24.4</v>
      </c>
      <c r="K41" s="35">
        <f t="shared" ref="K41:K44" si="13">H41+J41</f>
        <v>44.4</v>
      </c>
      <c r="L41" s="52">
        <v>1</v>
      </c>
      <c r="M41" s="53" t="s">
        <v>20</v>
      </c>
    </row>
    <row r="42" ht="35" customHeight="1" spans="1:13">
      <c r="A42" s="17">
        <v>2</v>
      </c>
      <c r="B42" s="10" t="s">
        <v>110</v>
      </c>
      <c r="C42" s="10" t="s">
        <v>111</v>
      </c>
      <c r="D42" s="10" t="s">
        <v>89</v>
      </c>
      <c r="E42" s="10" t="s">
        <v>109</v>
      </c>
      <c r="F42" s="10">
        <v>95.5</v>
      </c>
      <c r="G42" s="11">
        <f t="shared" si="10"/>
        <v>63.67</v>
      </c>
      <c r="H42" s="11">
        <f t="shared" si="11"/>
        <v>19.1</v>
      </c>
      <c r="I42" s="40">
        <v>60</v>
      </c>
      <c r="J42" s="30">
        <f t="shared" si="12"/>
        <v>24</v>
      </c>
      <c r="K42" s="31">
        <f t="shared" si="13"/>
        <v>43.1</v>
      </c>
      <c r="L42" s="40">
        <v>2</v>
      </c>
      <c r="M42" s="42" t="s">
        <v>20</v>
      </c>
    </row>
    <row r="43" ht="35" customHeight="1" spans="1:13">
      <c r="A43" s="21">
        <v>3</v>
      </c>
      <c r="B43" s="10" t="s">
        <v>112</v>
      </c>
      <c r="C43" s="10" t="s">
        <v>113</v>
      </c>
      <c r="D43" s="10" t="s">
        <v>89</v>
      </c>
      <c r="E43" s="10" t="s">
        <v>109</v>
      </c>
      <c r="F43" s="10">
        <v>91.5</v>
      </c>
      <c r="G43" s="11">
        <f t="shared" si="10"/>
        <v>61</v>
      </c>
      <c r="H43" s="11">
        <f t="shared" si="11"/>
        <v>18.3</v>
      </c>
      <c r="I43" s="40">
        <v>61</v>
      </c>
      <c r="J43" s="30">
        <f t="shared" si="12"/>
        <v>24.4</v>
      </c>
      <c r="K43" s="31">
        <f t="shared" si="13"/>
        <v>42.7</v>
      </c>
      <c r="L43" s="40">
        <v>3</v>
      </c>
      <c r="M43" s="42" t="s">
        <v>20</v>
      </c>
    </row>
    <row r="44" customFormat="1" ht="35" customHeight="1" spans="1:13">
      <c r="A44" s="17">
        <v>4</v>
      </c>
      <c r="B44" s="10" t="s">
        <v>114</v>
      </c>
      <c r="C44" s="10" t="s">
        <v>115</v>
      </c>
      <c r="D44" s="10" t="s">
        <v>89</v>
      </c>
      <c r="E44" s="10" t="s">
        <v>109</v>
      </c>
      <c r="F44" s="10">
        <v>66</v>
      </c>
      <c r="G44" s="11">
        <f t="shared" si="10"/>
        <v>44</v>
      </c>
      <c r="H44" s="11">
        <f t="shared" si="11"/>
        <v>13.2</v>
      </c>
      <c r="I44" s="40">
        <v>60</v>
      </c>
      <c r="J44" s="30">
        <f t="shared" si="12"/>
        <v>24</v>
      </c>
      <c r="K44" s="31">
        <f t="shared" si="13"/>
        <v>37.2</v>
      </c>
      <c r="L44" s="40">
        <v>4</v>
      </c>
      <c r="M44" s="42"/>
    </row>
    <row r="45" ht="35" customHeight="1" spans="1:13">
      <c r="A45" s="21">
        <v>5</v>
      </c>
      <c r="B45" s="10" t="s">
        <v>116</v>
      </c>
      <c r="C45" s="10" t="s">
        <v>117</v>
      </c>
      <c r="D45" s="10" t="s">
        <v>89</v>
      </c>
      <c r="E45" s="10" t="s">
        <v>109</v>
      </c>
      <c r="F45" s="10">
        <v>88.5</v>
      </c>
      <c r="G45" s="11">
        <f t="shared" si="10"/>
        <v>59</v>
      </c>
      <c r="H45" s="11">
        <f t="shared" si="11"/>
        <v>17.7</v>
      </c>
      <c r="I45" s="40">
        <v>56</v>
      </c>
      <c r="J45" s="30" t="s">
        <v>28</v>
      </c>
      <c r="K45" s="31"/>
      <c r="L45" s="40"/>
      <c r="M45" s="42"/>
    </row>
    <row r="46" ht="35" customHeight="1" spans="1:13">
      <c r="A46" s="18">
        <v>6</v>
      </c>
      <c r="B46" s="19" t="s">
        <v>118</v>
      </c>
      <c r="C46" s="19" t="s">
        <v>119</v>
      </c>
      <c r="D46" s="19" t="s">
        <v>89</v>
      </c>
      <c r="E46" s="19" t="s">
        <v>109</v>
      </c>
      <c r="F46" s="19">
        <v>75</v>
      </c>
      <c r="G46" s="20">
        <f t="shared" si="10"/>
        <v>50</v>
      </c>
      <c r="H46" s="20">
        <f t="shared" si="11"/>
        <v>15</v>
      </c>
      <c r="I46" s="54">
        <v>50</v>
      </c>
      <c r="J46" s="43" t="s">
        <v>28</v>
      </c>
      <c r="K46" s="44"/>
      <c r="L46" s="54"/>
      <c r="M46" s="55"/>
    </row>
  </sheetData>
  <mergeCells count="1">
    <mergeCell ref="A1:M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雨雨</cp:lastModifiedBy>
  <dcterms:created xsi:type="dcterms:W3CDTF">2020-01-02T03:00:00Z</dcterms:created>
  <cp:lastPrinted>2020-10-09T07:37:00Z</cp:lastPrinted>
  <dcterms:modified xsi:type="dcterms:W3CDTF">2020-11-17T07:35:51Z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