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<sst xmlns="http://schemas.openxmlformats.org/spreadsheetml/2006/main" count="463" uniqueCount="211">
  <si>
    <t>序号</t>
  </si>
  <si>
    <t>姓名</t>
  </si>
  <si>
    <t>准考证号</t>
  </si>
  <si>
    <t>笔试成绩</t>
  </si>
  <si>
    <t>李丹</t>
  </si>
  <si>
    <t>胡英</t>
  </si>
  <si>
    <t>朱琴</t>
  </si>
  <si>
    <t>面试成绩</t>
  </si>
  <si>
    <t>总成绩</t>
  </si>
  <si>
    <t>笔试成绩折合分（40%）</t>
  </si>
  <si>
    <t>面试成绩折合分（60%）</t>
  </si>
  <si>
    <t>是否进入体检</t>
  </si>
  <si>
    <t>张晓平</t>
  </si>
  <si>
    <t>男</t>
  </si>
  <si>
    <t>01行政管理（从事党务工作）</t>
  </si>
  <si>
    <t>ZK202001009</t>
  </si>
  <si>
    <t>冯时龙</t>
  </si>
  <si>
    <t>ZK202001045</t>
  </si>
  <si>
    <t>王佳敏</t>
  </si>
  <si>
    <t>女</t>
  </si>
  <si>
    <t>ZK202001130</t>
  </si>
  <si>
    <t>周茜</t>
  </si>
  <si>
    <t>ZK202001076</t>
  </si>
  <si>
    <t>杨莎</t>
  </si>
  <si>
    <t>01行政管理（从事文秘工作）</t>
  </si>
  <si>
    <t>ZK202001013</t>
  </si>
  <si>
    <t>陈洁</t>
  </si>
  <si>
    <t>ZK202001110</t>
  </si>
  <si>
    <t>杨仲</t>
  </si>
  <si>
    <t>ZK202001073</t>
  </si>
  <si>
    <t>丰蝶</t>
  </si>
  <si>
    <t>01行政管理（从事医保管理工作）</t>
  </si>
  <si>
    <t>ZK202001098</t>
  </si>
  <si>
    <t>王玲</t>
  </si>
  <si>
    <t>ZK202001023</t>
  </si>
  <si>
    <t>朱海深</t>
  </si>
  <si>
    <t>ZK202001122</t>
  </si>
  <si>
    <t>周娟</t>
  </si>
  <si>
    <t>01行政管理（从事医务管理工作）</t>
  </si>
  <si>
    <t>ZK202001105</t>
  </si>
  <si>
    <t>张承长</t>
  </si>
  <si>
    <t>ZK202001062</t>
  </si>
  <si>
    <t>曾友廷</t>
  </si>
  <si>
    <t>ZK202001124</t>
  </si>
  <si>
    <t>陈生辉</t>
  </si>
  <si>
    <t>ZK202001007</t>
  </si>
  <si>
    <t>黄媛</t>
  </si>
  <si>
    <t>ZK202001065</t>
  </si>
  <si>
    <t>胡丹妮</t>
  </si>
  <si>
    <t>ZK202001043</t>
  </si>
  <si>
    <t>张瑞</t>
  </si>
  <si>
    <t>ZK202001067</t>
  </si>
  <si>
    <t>李果</t>
  </si>
  <si>
    <t>ZK202001094</t>
  </si>
  <si>
    <t>任凤</t>
  </si>
  <si>
    <t>01行政管理（从事院感管理工作）</t>
  </si>
  <si>
    <t>ZK202001147</t>
  </si>
  <si>
    <t>黄茂</t>
  </si>
  <si>
    <t>ZK202001111</t>
  </si>
  <si>
    <t>赵英爱</t>
  </si>
  <si>
    <t>ZK202001102</t>
  </si>
  <si>
    <t>王阳</t>
  </si>
  <si>
    <t>01行政管理（从事院务管理工作）</t>
  </si>
  <si>
    <t>ZK202001071</t>
  </si>
  <si>
    <t>ZK202001074</t>
  </si>
  <si>
    <t>单端敏</t>
  </si>
  <si>
    <t>ZK202001057</t>
  </si>
  <si>
    <t>吕磊</t>
  </si>
  <si>
    <t>ZK202001112</t>
  </si>
  <si>
    <t>薛朝勇</t>
  </si>
  <si>
    <t>01行政管理（从事总务后勤管理工作）</t>
  </si>
  <si>
    <t>ZK202001016</t>
  </si>
  <si>
    <t>肖玲</t>
  </si>
  <si>
    <t>ZK202001093</t>
  </si>
  <si>
    <t>吴道雍</t>
  </si>
  <si>
    <t>ZK202001004</t>
  </si>
  <si>
    <t>赵冬燕</t>
  </si>
  <si>
    <t>02护理</t>
  </si>
  <si>
    <t>ZK202002041</t>
  </si>
  <si>
    <t>张飞</t>
  </si>
  <si>
    <t>ZK202002060</t>
  </si>
  <si>
    <t>吴柔</t>
  </si>
  <si>
    <t>ZK202002016</t>
  </si>
  <si>
    <t>沈美琴</t>
  </si>
  <si>
    <t>ZK202002011</t>
  </si>
  <si>
    <t>李润</t>
  </si>
  <si>
    <t>ZK202002014</t>
  </si>
  <si>
    <t>张翠</t>
  </si>
  <si>
    <t>ZK202002061</t>
  </si>
  <si>
    <t>张丽雪</t>
  </si>
  <si>
    <t>ZK202002042</t>
  </si>
  <si>
    <t>ZK202002008</t>
  </si>
  <si>
    <t>黄小婷</t>
  </si>
  <si>
    <t>ZK202002022</t>
  </si>
  <si>
    <t>李婷姗</t>
  </si>
  <si>
    <t>ZK202002051</t>
  </si>
  <si>
    <t>赵丽</t>
  </si>
  <si>
    <t>ZK202002013</t>
  </si>
  <si>
    <t>许明燕</t>
  </si>
  <si>
    <t>ZK202002024</t>
  </si>
  <si>
    <t>李永碧</t>
  </si>
  <si>
    <t>ZK202002044</t>
  </si>
  <si>
    <t>赵云</t>
  </si>
  <si>
    <t>ZK202002057</t>
  </si>
  <si>
    <t>吴雪</t>
  </si>
  <si>
    <t>ZK202002006</t>
  </si>
  <si>
    <t>付媛</t>
  </si>
  <si>
    <t>ZK202002021</t>
  </si>
  <si>
    <t>罗旋</t>
  </si>
  <si>
    <t>ZK202002025</t>
  </si>
  <si>
    <t>徐萍</t>
  </si>
  <si>
    <t>ZK202002043</t>
  </si>
  <si>
    <t>ZK202002003</t>
  </si>
  <si>
    <t>黄婷</t>
  </si>
  <si>
    <t>ZK202002032</t>
  </si>
  <si>
    <t>岳梅</t>
  </si>
  <si>
    <t>ZK202002039</t>
  </si>
  <si>
    <t>曾苒</t>
  </si>
  <si>
    <t>ZK202002065</t>
  </si>
  <si>
    <t>郝黎</t>
  </si>
  <si>
    <t>ZK202002002</t>
  </si>
  <si>
    <t>陈冬丽</t>
  </si>
  <si>
    <t>ZK202002064</t>
  </si>
  <si>
    <t>龙娥</t>
  </si>
  <si>
    <t>ZK202002066</t>
  </si>
  <si>
    <t>王娜娜</t>
  </si>
  <si>
    <t>ZK202002040</t>
  </si>
  <si>
    <t>汪琪</t>
  </si>
  <si>
    <t>ZK202002010</t>
  </si>
  <si>
    <t>冉艳</t>
  </si>
  <si>
    <t>ZK202002018</t>
  </si>
  <si>
    <t>吴洋洋</t>
  </si>
  <si>
    <t>ZK202002031</t>
  </si>
  <si>
    <t>钟婷</t>
  </si>
  <si>
    <t>ZK202002029</t>
  </si>
  <si>
    <t>常月</t>
  </si>
  <si>
    <t>ZK202002046</t>
  </si>
  <si>
    <t>周佳美</t>
  </si>
  <si>
    <t>ZK202002068</t>
  </si>
  <si>
    <t>王娅洁</t>
  </si>
  <si>
    <t>ZK202002017</t>
  </si>
  <si>
    <t>宋时艳</t>
  </si>
  <si>
    <t>ZK202002020</t>
  </si>
  <si>
    <t>肖箫</t>
  </si>
  <si>
    <t>ZK202002036</t>
  </si>
  <si>
    <t>顾敏</t>
  </si>
  <si>
    <t>ZK202002038</t>
  </si>
  <si>
    <t>丁雨</t>
  </si>
  <si>
    <t>ZK202002023</t>
  </si>
  <si>
    <t>安杨溢</t>
  </si>
  <si>
    <t>ZK202002028</t>
  </si>
  <si>
    <t>陈碧</t>
  </si>
  <si>
    <t>ZK202002049</t>
  </si>
  <si>
    <t>翟群</t>
  </si>
  <si>
    <t>ZK202002054</t>
  </si>
  <si>
    <t>娄丽</t>
  </si>
  <si>
    <t>ZK202002015</t>
  </si>
  <si>
    <t>张忍</t>
  </si>
  <si>
    <t>ZK202002019</t>
  </si>
  <si>
    <t>郭艳</t>
  </si>
  <si>
    <t>ZK202002027</t>
  </si>
  <si>
    <t>宋文丽</t>
  </si>
  <si>
    <t>ZK202002050</t>
  </si>
  <si>
    <t>张梅</t>
  </si>
  <si>
    <t>04药剂（临床药学）</t>
  </si>
  <si>
    <t>ZK202004009</t>
  </si>
  <si>
    <t>张静</t>
  </si>
  <si>
    <t>ZK202004027</t>
  </si>
  <si>
    <t>石大熙</t>
  </si>
  <si>
    <t>ZK202004012</t>
  </si>
  <si>
    <t>刘嘉</t>
  </si>
  <si>
    <t>ZK202004005</t>
  </si>
  <si>
    <t>张勇</t>
  </si>
  <si>
    <t>ZK202004003</t>
  </si>
  <si>
    <t>武倩</t>
  </si>
  <si>
    <t>ZK202004013</t>
  </si>
  <si>
    <t>田仁玲</t>
  </si>
  <si>
    <t>04药剂（中药学）</t>
  </si>
  <si>
    <t>ZK202004045</t>
  </si>
  <si>
    <t>姜丽</t>
  </si>
  <si>
    <t>ZK202004048</t>
  </si>
  <si>
    <t>吴红</t>
  </si>
  <si>
    <t>ZK202004058</t>
  </si>
  <si>
    <t>罗黄</t>
  </si>
  <si>
    <t>06检验</t>
  </si>
  <si>
    <t>ZK202006015</t>
  </si>
  <si>
    <t>陈美</t>
  </si>
  <si>
    <t>ZK202006018</t>
  </si>
  <si>
    <t>周娅</t>
  </si>
  <si>
    <t>ZK202006003</t>
  </si>
  <si>
    <t>杨柳</t>
  </si>
  <si>
    <t>ZK202006012</t>
  </si>
  <si>
    <t>李官朝</t>
  </si>
  <si>
    <t>ZK202006010</t>
  </si>
  <si>
    <t>周晓倩</t>
  </si>
  <si>
    <t>ZK202006011</t>
  </si>
  <si>
    <t>李松丽</t>
  </si>
  <si>
    <t>05放射</t>
  </si>
  <si>
    <t>ZK202005001</t>
  </si>
  <si>
    <t>性别</t>
  </si>
  <si>
    <t>报考职位</t>
  </si>
  <si>
    <t>毕节市第三人民医院2020年面向社会公开招聘
编外工作人员总成绩表</t>
  </si>
  <si>
    <t>缺考</t>
  </si>
  <si>
    <t>是</t>
  </si>
  <si>
    <t>是</t>
  </si>
  <si>
    <t>缺考</t>
  </si>
  <si>
    <t>是</t>
  </si>
  <si>
    <t>缺考</t>
  </si>
  <si>
    <t>是</t>
  </si>
  <si>
    <t>否</t>
  </si>
  <si>
    <t>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</si>
</sst>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20&quot;General"/>
    <numFmt numFmtId="177" formatCode="0.00_ "/>
    <numFmt numFmtId="178" formatCode="0_ "/>
  </numFmts>
  <fonts count="24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7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7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7"/>
      <name val="宋体"/>
      <family val="0"/>
    </font>
    <font>
      <b/>
      <sz val="11"/>
      <color indexed="8"/>
      <name val="宋体"/>
      <family val="0"/>
    </font>
    <font>
      <b/>
      <sz val="18"/>
      <color indexed="57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20"/>
      <color indexed="8"/>
      <name val="方正小标宋简体"/>
      <family val="0"/>
    </font>
    <font>
      <sz val="1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4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4" borderId="4" applyNumberFormat="0" applyAlignment="0" applyProtection="0"/>
    <xf numFmtId="0" fontId="3" fillId="12" borderId="5" applyNumberFormat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6" fillId="9" borderId="0" applyNumberFormat="0" applyBorder="0" applyAlignment="0" applyProtection="0"/>
    <xf numFmtId="0" fontId="11" fillId="4" borderId="7" applyNumberFormat="0" applyAlignment="0" applyProtection="0"/>
    <xf numFmtId="0" fontId="17" fillId="7" borderId="4" applyNumberFormat="0" applyAlignment="0" applyProtection="0"/>
    <xf numFmtId="0" fontId="8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177" fontId="2" fillId="0" borderId="9" xfId="0" applyNumberFormat="1" applyFont="1" applyFill="1" applyBorder="1" applyAlignment="1">
      <alignment horizontal="center" vertical="center" wrapText="1"/>
    </xf>
    <xf numFmtId="177" fontId="2" fillId="0" borderId="9" xfId="0" applyNumberFormat="1" applyFont="1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7" fontId="2" fillId="0" borderId="9" xfId="0" applyNumberFormat="1" applyFont="1" applyBorder="1" applyAlignment="1">
      <alignment horizontal="center" vertical="center" wrapText="1"/>
    </xf>
    <xf numFmtId="177" fontId="0" fillId="0" borderId="0" xfId="0" applyNumberFormat="1" applyAlignment="1">
      <alignment vertical="center"/>
    </xf>
    <xf numFmtId="0" fontId="2" fillId="0" borderId="9" xfId="0" applyFont="1" applyBorder="1" applyAlignment="1">
      <alignment horizontal="center" vertical="center" shrinkToFit="1"/>
    </xf>
    <xf numFmtId="0" fontId="0" fillId="0" borderId="9" xfId="0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177" fontId="0" fillId="0" borderId="9" xfId="0" applyNumberFormat="1" applyBorder="1" applyAlignment="1">
      <alignment vertical="center"/>
    </xf>
    <xf numFmtId="177" fontId="0" fillId="0" borderId="9" xfId="0" applyNumberFormat="1" applyBorder="1" applyAlignment="1">
      <alignment horizontal="center" vertical="center"/>
    </xf>
    <xf numFmtId="178" fontId="2" fillId="0" borderId="9" xfId="0" applyNumberFormat="1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0"/>
  <sheetViews>
    <sheetView showGridLines="0" tabSelected="1" workbookViewId="0" topLeftCell="A1">
      <selection activeCell="S7" sqref="S7"/>
    </sheetView>
  </sheetViews>
  <sheetFormatPr defaultColWidth="9.00390625" defaultRowHeight="13.5"/>
  <cols>
    <col min="1" max="1" width="5.375" style="0" customWidth="1"/>
    <col min="2" max="2" width="8.00390625" style="0" customWidth="1"/>
    <col min="3" max="3" width="5.25390625" style="0" customWidth="1"/>
    <col min="4" max="4" width="27.375" style="0" customWidth="1"/>
    <col min="5" max="5" width="14.125" style="0" customWidth="1"/>
    <col min="6" max="6" width="12.875" style="0" customWidth="1"/>
    <col min="7" max="7" width="12.875" style="9" customWidth="1"/>
    <col min="8" max="8" width="12.875" style="7" customWidth="1"/>
    <col min="9" max="9" width="12.875" style="9" customWidth="1"/>
    <col min="10" max="10" width="12.125" style="7" customWidth="1"/>
    <col min="11" max="11" width="8.125" style="1" customWidth="1"/>
  </cols>
  <sheetData>
    <row r="1" spans="1:11" ht="47.25" customHeight="1">
      <c r="A1" s="21" t="s">
        <v>201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31.5" customHeight="1">
      <c r="A2" s="2" t="s">
        <v>0</v>
      </c>
      <c r="B2" s="2" t="s">
        <v>1</v>
      </c>
      <c r="C2" s="2" t="s">
        <v>199</v>
      </c>
      <c r="D2" s="2" t="s">
        <v>200</v>
      </c>
      <c r="E2" s="2" t="s">
        <v>2</v>
      </c>
      <c r="F2" s="2" t="s">
        <v>3</v>
      </c>
      <c r="G2" s="8" t="s">
        <v>9</v>
      </c>
      <c r="H2" s="8" t="s">
        <v>7</v>
      </c>
      <c r="I2" s="8" t="s">
        <v>10</v>
      </c>
      <c r="J2" s="5" t="s">
        <v>8</v>
      </c>
      <c r="K2" s="3" t="s">
        <v>11</v>
      </c>
    </row>
    <row r="3" spans="1:11" ht="24.75" customHeight="1">
      <c r="A3" s="2">
        <v>1</v>
      </c>
      <c r="B3" s="4" t="s">
        <v>16</v>
      </c>
      <c r="C3" s="4" t="s">
        <v>13</v>
      </c>
      <c r="D3" s="10" t="s">
        <v>14</v>
      </c>
      <c r="E3" s="4" t="s">
        <v>17</v>
      </c>
      <c r="F3" s="2">
        <v>61</v>
      </c>
      <c r="G3" s="8">
        <f aca="true" t="shared" si="0" ref="G3:G34">F3*0.4</f>
        <v>24.400000000000002</v>
      </c>
      <c r="H3" s="8">
        <v>81</v>
      </c>
      <c r="I3" s="8">
        <f aca="true" t="shared" si="1" ref="I3:I11">ROUND(H3*0.6,2)</f>
        <v>48.6</v>
      </c>
      <c r="J3" s="6">
        <f aca="true" t="shared" si="2" ref="J3:J11">ROUND(F3*0.4+H3*0.6,2)</f>
        <v>73</v>
      </c>
      <c r="K3" s="4" t="s">
        <v>203</v>
      </c>
    </row>
    <row r="4" spans="1:11" ht="24.75" customHeight="1">
      <c r="A4" s="2">
        <v>2</v>
      </c>
      <c r="B4" s="4" t="s">
        <v>12</v>
      </c>
      <c r="C4" s="4" t="s">
        <v>13</v>
      </c>
      <c r="D4" s="10" t="s">
        <v>14</v>
      </c>
      <c r="E4" s="4" t="s">
        <v>15</v>
      </c>
      <c r="F4" s="2">
        <v>65.5</v>
      </c>
      <c r="G4" s="8">
        <f t="shared" si="0"/>
        <v>26.200000000000003</v>
      </c>
      <c r="H4" s="8">
        <v>73</v>
      </c>
      <c r="I4" s="8">
        <f t="shared" si="1"/>
        <v>43.8</v>
      </c>
      <c r="J4" s="6">
        <f t="shared" si="2"/>
        <v>70</v>
      </c>
      <c r="K4" s="4" t="s">
        <v>203</v>
      </c>
    </row>
    <row r="5" spans="1:11" ht="24.75" customHeight="1">
      <c r="A5" s="2">
        <v>3</v>
      </c>
      <c r="B5" s="4" t="s">
        <v>18</v>
      </c>
      <c r="C5" s="4" t="s">
        <v>19</v>
      </c>
      <c r="D5" s="10" t="s">
        <v>14</v>
      </c>
      <c r="E5" s="4" t="s">
        <v>20</v>
      </c>
      <c r="F5" s="2">
        <v>53.5</v>
      </c>
      <c r="G5" s="8">
        <f t="shared" si="0"/>
        <v>21.400000000000002</v>
      </c>
      <c r="H5" s="8">
        <v>72.33</v>
      </c>
      <c r="I5" s="8">
        <f t="shared" si="1"/>
        <v>43.4</v>
      </c>
      <c r="J5" s="6">
        <f t="shared" si="2"/>
        <v>64.8</v>
      </c>
      <c r="K5" s="4" t="s">
        <v>209</v>
      </c>
    </row>
    <row r="6" spans="1:11" ht="24.75" customHeight="1">
      <c r="A6" s="2">
        <v>4</v>
      </c>
      <c r="B6" s="4" t="s">
        <v>21</v>
      </c>
      <c r="C6" s="4" t="s">
        <v>19</v>
      </c>
      <c r="D6" s="10" t="s">
        <v>14</v>
      </c>
      <c r="E6" s="4" t="s">
        <v>22</v>
      </c>
      <c r="F6" s="2">
        <v>51</v>
      </c>
      <c r="G6" s="8">
        <f t="shared" si="0"/>
        <v>20.400000000000002</v>
      </c>
      <c r="H6" s="8">
        <v>73</v>
      </c>
      <c r="I6" s="8">
        <f t="shared" si="1"/>
        <v>43.8</v>
      </c>
      <c r="J6" s="6">
        <f t="shared" si="2"/>
        <v>64.2</v>
      </c>
      <c r="K6" s="4" t="s">
        <v>209</v>
      </c>
    </row>
    <row r="7" spans="1:11" ht="24.75" customHeight="1">
      <c r="A7" s="2">
        <v>5</v>
      </c>
      <c r="B7" s="4" t="s">
        <v>23</v>
      </c>
      <c r="C7" s="4" t="s">
        <v>19</v>
      </c>
      <c r="D7" s="10" t="s">
        <v>24</v>
      </c>
      <c r="E7" s="4" t="s">
        <v>25</v>
      </c>
      <c r="F7" s="2">
        <v>71</v>
      </c>
      <c r="G7" s="8">
        <f t="shared" si="0"/>
        <v>28.400000000000002</v>
      </c>
      <c r="H7" s="8">
        <v>71.67</v>
      </c>
      <c r="I7" s="8">
        <f t="shared" si="1"/>
        <v>43</v>
      </c>
      <c r="J7" s="6">
        <f t="shared" si="2"/>
        <v>71.4</v>
      </c>
      <c r="K7" s="4" t="s">
        <v>203</v>
      </c>
    </row>
    <row r="8" spans="1:11" ht="24.75" customHeight="1">
      <c r="A8" s="2">
        <v>6</v>
      </c>
      <c r="B8" s="4" t="s">
        <v>26</v>
      </c>
      <c r="C8" s="4" t="s">
        <v>19</v>
      </c>
      <c r="D8" s="10" t="s">
        <v>24</v>
      </c>
      <c r="E8" s="4" t="s">
        <v>27</v>
      </c>
      <c r="F8" s="2">
        <v>62</v>
      </c>
      <c r="G8" s="8">
        <f t="shared" si="0"/>
        <v>24.8</v>
      </c>
      <c r="H8" s="8">
        <v>75.67</v>
      </c>
      <c r="I8" s="8">
        <f t="shared" si="1"/>
        <v>45.4</v>
      </c>
      <c r="J8" s="6">
        <f t="shared" si="2"/>
        <v>70.2</v>
      </c>
      <c r="K8" s="4" t="s">
        <v>209</v>
      </c>
    </row>
    <row r="9" spans="1:11" ht="24.75" customHeight="1">
      <c r="A9" s="2">
        <v>7</v>
      </c>
      <c r="B9" s="4" t="s">
        <v>28</v>
      </c>
      <c r="C9" s="4" t="s">
        <v>13</v>
      </c>
      <c r="D9" s="10" t="s">
        <v>24</v>
      </c>
      <c r="E9" s="4" t="s">
        <v>29</v>
      </c>
      <c r="F9" s="2">
        <v>60.5</v>
      </c>
      <c r="G9" s="8">
        <f t="shared" si="0"/>
        <v>24.200000000000003</v>
      </c>
      <c r="H9" s="8">
        <v>76.33</v>
      </c>
      <c r="I9" s="8">
        <f t="shared" si="1"/>
        <v>45.8</v>
      </c>
      <c r="J9" s="6">
        <f t="shared" si="2"/>
        <v>70</v>
      </c>
      <c r="K9" s="4" t="s">
        <v>209</v>
      </c>
    </row>
    <row r="10" spans="1:11" ht="24.75" customHeight="1">
      <c r="A10" s="2">
        <v>8</v>
      </c>
      <c r="B10" s="4" t="s">
        <v>65</v>
      </c>
      <c r="C10" s="4" t="s">
        <v>19</v>
      </c>
      <c r="D10" s="10" t="s">
        <v>62</v>
      </c>
      <c r="E10" s="4" t="s">
        <v>66</v>
      </c>
      <c r="F10" s="2">
        <v>65</v>
      </c>
      <c r="G10" s="8">
        <f t="shared" si="0"/>
        <v>26</v>
      </c>
      <c r="H10" s="8">
        <v>77</v>
      </c>
      <c r="I10" s="8">
        <f t="shared" si="1"/>
        <v>46.2</v>
      </c>
      <c r="J10" s="6">
        <f t="shared" si="2"/>
        <v>72.2</v>
      </c>
      <c r="K10" s="4" t="s">
        <v>203</v>
      </c>
    </row>
    <row r="11" spans="1:11" ht="24.75" customHeight="1">
      <c r="A11" s="2">
        <v>9</v>
      </c>
      <c r="B11" s="4" t="s">
        <v>6</v>
      </c>
      <c r="C11" s="4" t="s">
        <v>19</v>
      </c>
      <c r="D11" s="10" t="s">
        <v>62</v>
      </c>
      <c r="E11" s="4" t="s">
        <v>64</v>
      </c>
      <c r="F11" s="2">
        <v>65.5</v>
      </c>
      <c r="G11" s="8">
        <f t="shared" si="0"/>
        <v>26.200000000000003</v>
      </c>
      <c r="H11" s="8">
        <v>69.67</v>
      </c>
      <c r="I11" s="8">
        <f t="shared" si="1"/>
        <v>41.8</v>
      </c>
      <c r="J11" s="6">
        <f t="shared" si="2"/>
        <v>68</v>
      </c>
      <c r="K11" s="4" t="s">
        <v>209</v>
      </c>
    </row>
    <row r="12" spans="1:11" ht="24.75" customHeight="1">
      <c r="A12" s="2">
        <v>10</v>
      </c>
      <c r="B12" s="4" t="s">
        <v>61</v>
      </c>
      <c r="C12" s="4" t="s">
        <v>19</v>
      </c>
      <c r="D12" s="10" t="s">
        <v>62</v>
      </c>
      <c r="E12" s="4" t="s">
        <v>63</v>
      </c>
      <c r="F12" s="2">
        <v>69</v>
      </c>
      <c r="G12" s="8">
        <f t="shared" si="0"/>
        <v>27.6</v>
      </c>
      <c r="H12" s="8" t="s">
        <v>202</v>
      </c>
      <c r="I12" s="19">
        <v>0</v>
      </c>
      <c r="J12" s="6">
        <f>ROUND(F12*0.4+I12,2)</f>
        <v>27.6</v>
      </c>
      <c r="K12" s="4" t="s">
        <v>209</v>
      </c>
    </row>
    <row r="13" spans="1:11" ht="24.75" customHeight="1">
      <c r="A13" s="2">
        <v>11</v>
      </c>
      <c r="B13" s="4" t="s">
        <v>67</v>
      </c>
      <c r="C13" s="4" t="s">
        <v>13</v>
      </c>
      <c r="D13" s="10" t="s">
        <v>62</v>
      </c>
      <c r="E13" s="4" t="s">
        <v>68</v>
      </c>
      <c r="F13" s="2">
        <v>65</v>
      </c>
      <c r="G13" s="8">
        <f t="shared" si="0"/>
        <v>26</v>
      </c>
      <c r="H13" s="8" t="s">
        <v>202</v>
      </c>
      <c r="I13" s="19">
        <v>0</v>
      </c>
      <c r="J13" s="6">
        <f>ROUND(F13*0.4+I13,2)</f>
        <v>26</v>
      </c>
      <c r="K13" s="4" t="s">
        <v>209</v>
      </c>
    </row>
    <row r="14" spans="1:11" ht="24.75" customHeight="1">
      <c r="A14" s="2">
        <v>12</v>
      </c>
      <c r="B14" s="4" t="s">
        <v>74</v>
      </c>
      <c r="C14" s="12" t="s">
        <v>13</v>
      </c>
      <c r="D14" s="10" t="s">
        <v>70</v>
      </c>
      <c r="E14" s="12" t="s">
        <v>75</v>
      </c>
      <c r="F14" s="2">
        <v>60.5</v>
      </c>
      <c r="G14" s="8">
        <f>F14*0.4</f>
        <v>24.200000000000003</v>
      </c>
      <c r="H14" s="8">
        <v>77.33</v>
      </c>
      <c r="I14" s="8">
        <f>ROUND(H14*0.6,2)</f>
        <v>46.4</v>
      </c>
      <c r="J14" s="6">
        <f>ROUND(F14*0.4+H14*0.6,2)</f>
        <v>70.6</v>
      </c>
      <c r="K14" s="4" t="s">
        <v>203</v>
      </c>
    </row>
    <row r="15" spans="1:11" ht="24.75" customHeight="1">
      <c r="A15" s="2">
        <v>13</v>
      </c>
      <c r="B15" s="4" t="s">
        <v>69</v>
      </c>
      <c r="C15" s="4" t="s">
        <v>13</v>
      </c>
      <c r="D15" s="10" t="s">
        <v>70</v>
      </c>
      <c r="E15" s="4" t="s">
        <v>71</v>
      </c>
      <c r="F15" s="2">
        <v>64.5</v>
      </c>
      <c r="G15" s="8">
        <f>F15*0.4</f>
        <v>25.8</v>
      </c>
      <c r="H15" s="8">
        <v>73</v>
      </c>
      <c r="I15" s="8">
        <f>ROUND(H15*0.6,2)</f>
        <v>43.8</v>
      </c>
      <c r="J15" s="6">
        <f>ROUND(F15*0.4+H15*0.6,2)</f>
        <v>69.6</v>
      </c>
      <c r="K15" s="15" t="s">
        <v>210</v>
      </c>
    </row>
    <row r="16" spans="1:11" ht="24.75" customHeight="1">
      <c r="A16" s="2">
        <v>14</v>
      </c>
      <c r="B16" s="4" t="s">
        <v>72</v>
      </c>
      <c r="C16" s="4" t="s">
        <v>19</v>
      </c>
      <c r="D16" s="10" t="s">
        <v>70</v>
      </c>
      <c r="E16" s="4" t="s">
        <v>73</v>
      </c>
      <c r="F16" s="2">
        <v>64</v>
      </c>
      <c r="G16" s="8">
        <f>F16*0.4</f>
        <v>25.6</v>
      </c>
      <c r="H16" s="8">
        <v>70</v>
      </c>
      <c r="I16" s="8">
        <f>ROUND(H16*0.6,2)</f>
        <v>42</v>
      </c>
      <c r="J16" s="6">
        <f>ROUND(F16*0.4+H16*0.6,2)</f>
        <v>67.6</v>
      </c>
      <c r="K16" s="4" t="s">
        <v>209</v>
      </c>
    </row>
    <row r="17" spans="1:11" ht="24.75" customHeight="1">
      <c r="A17" s="2">
        <v>15</v>
      </c>
      <c r="B17" s="4" t="s">
        <v>48</v>
      </c>
      <c r="C17" s="4" t="s">
        <v>19</v>
      </c>
      <c r="D17" s="10" t="s">
        <v>38</v>
      </c>
      <c r="E17" s="4" t="s">
        <v>49</v>
      </c>
      <c r="F17" s="2">
        <v>56.5</v>
      </c>
      <c r="G17" s="8">
        <f t="shared" si="0"/>
        <v>22.6</v>
      </c>
      <c r="H17" s="8">
        <v>80.67</v>
      </c>
      <c r="I17" s="8">
        <f aca="true" t="shared" si="3" ref="I14:I22">ROUND(H17*0.6,2)</f>
        <v>48.4</v>
      </c>
      <c r="J17" s="6">
        <f aca="true" t="shared" si="4" ref="J14:J22">ROUND(F17*0.4+H17*0.6,2)</f>
        <v>71</v>
      </c>
      <c r="K17" s="4" t="s">
        <v>204</v>
      </c>
    </row>
    <row r="18" spans="1:11" ht="24.75" customHeight="1">
      <c r="A18" s="2">
        <v>16</v>
      </c>
      <c r="B18" s="4" t="s">
        <v>40</v>
      </c>
      <c r="C18" s="4" t="s">
        <v>13</v>
      </c>
      <c r="D18" s="10" t="s">
        <v>38</v>
      </c>
      <c r="E18" s="4" t="s">
        <v>41</v>
      </c>
      <c r="F18" s="2">
        <v>68.5</v>
      </c>
      <c r="G18" s="8">
        <f t="shared" si="0"/>
        <v>27.400000000000002</v>
      </c>
      <c r="H18" s="8">
        <v>69.33</v>
      </c>
      <c r="I18" s="8">
        <f t="shared" si="3"/>
        <v>41.6</v>
      </c>
      <c r="J18" s="6">
        <f t="shared" si="4"/>
        <v>69</v>
      </c>
      <c r="K18" s="4" t="s">
        <v>204</v>
      </c>
    </row>
    <row r="19" spans="1:11" ht="24.75" customHeight="1">
      <c r="A19" s="2">
        <v>17</v>
      </c>
      <c r="B19" s="4" t="s">
        <v>50</v>
      </c>
      <c r="C19" s="4" t="s">
        <v>13</v>
      </c>
      <c r="D19" s="10" t="s">
        <v>38</v>
      </c>
      <c r="E19" s="4" t="s">
        <v>51</v>
      </c>
      <c r="F19" s="2">
        <v>56.5</v>
      </c>
      <c r="G19" s="8">
        <f t="shared" si="0"/>
        <v>22.6</v>
      </c>
      <c r="H19" s="8">
        <v>75.33</v>
      </c>
      <c r="I19" s="8">
        <f t="shared" si="3"/>
        <v>45.2</v>
      </c>
      <c r="J19" s="6">
        <f t="shared" si="4"/>
        <v>67.8</v>
      </c>
      <c r="K19" s="4" t="s">
        <v>209</v>
      </c>
    </row>
    <row r="20" spans="1:11" ht="24.75" customHeight="1">
      <c r="A20" s="2">
        <v>18</v>
      </c>
      <c r="B20" s="4" t="s">
        <v>37</v>
      </c>
      <c r="C20" s="4" t="s">
        <v>19</v>
      </c>
      <c r="D20" s="10" t="s">
        <v>38</v>
      </c>
      <c r="E20" s="4" t="s">
        <v>39</v>
      </c>
      <c r="F20" s="2">
        <v>69</v>
      </c>
      <c r="G20" s="8">
        <f t="shared" si="0"/>
        <v>27.6</v>
      </c>
      <c r="H20" s="8">
        <v>66.33</v>
      </c>
      <c r="I20" s="8">
        <f t="shared" si="3"/>
        <v>39.8</v>
      </c>
      <c r="J20" s="6">
        <f t="shared" si="4"/>
        <v>67.4</v>
      </c>
      <c r="K20" s="4" t="s">
        <v>209</v>
      </c>
    </row>
    <row r="21" spans="1:11" ht="24.75" customHeight="1">
      <c r="A21" s="2">
        <v>19</v>
      </c>
      <c r="B21" s="4" t="s">
        <v>42</v>
      </c>
      <c r="C21" s="4" t="s">
        <v>13</v>
      </c>
      <c r="D21" s="10" t="s">
        <v>38</v>
      </c>
      <c r="E21" s="4" t="s">
        <v>43</v>
      </c>
      <c r="F21" s="2">
        <v>63</v>
      </c>
      <c r="G21" s="8">
        <f t="shared" si="0"/>
        <v>25.200000000000003</v>
      </c>
      <c r="H21" s="8">
        <v>69.67</v>
      </c>
      <c r="I21" s="8">
        <f t="shared" si="3"/>
        <v>41.8</v>
      </c>
      <c r="J21" s="6">
        <f t="shared" si="4"/>
        <v>67</v>
      </c>
      <c r="K21" s="4" t="s">
        <v>209</v>
      </c>
    </row>
    <row r="22" spans="1:11" ht="24.75" customHeight="1">
      <c r="A22" s="2">
        <v>20</v>
      </c>
      <c r="B22" s="4" t="s">
        <v>46</v>
      </c>
      <c r="C22" s="4" t="s">
        <v>19</v>
      </c>
      <c r="D22" s="10" t="s">
        <v>38</v>
      </c>
      <c r="E22" s="4" t="s">
        <v>47</v>
      </c>
      <c r="F22" s="2">
        <v>57.5</v>
      </c>
      <c r="G22" s="8">
        <f t="shared" si="0"/>
        <v>23</v>
      </c>
      <c r="H22" s="8">
        <v>73</v>
      </c>
      <c r="I22" s="8">
        <f t="shared" si="3"/>
        <v>43.8</v>
      </c>
      <c r="J22" s="6">
        <f t="shared" si="4"/>
        <v>66.8</v>
      </c>
      <c r="K22" s="4" t="s">
        <v>209</v>
      </c>
    </row>
    <row r="23" spans="1:11" ht="24.75" customHeight="1">
      <c r="A23" s="2">
        <v>21</v>
      </c>
      <c r="B23" s="4" t="s">
        <v>44</v>
      </c>
      <c r="C23" s="4" t="s">
        <v>13</v>
      </c>
      <c r="D23" s="10" t="s">
        <v>38</v>
      </c>
      <c r="E23" s="4" t="s">
        <v>45</v>
      </c>
      <c r="F23" s="2">
        <v>58</v>
      </c>
      <c r="G23" s="8">
        <f t="shared" si="0"/>
        <v>23.200000000000003</v>
      </c>
      <c r="H23" s="8" t="s">
        <v>205</v>
      </c>
      <c r="I23" s="19">
        <v>0</v>
      </c>
      <c r="J23" s="6">
        <f>ROUND(F23*0.4+I23,2)</f>
        <v>23.2</v>
      </c>
      <c r="K23" s="4" t="s">
        <v>209</v>
      </c>
    </row>
    <row r="24" spans="1:11" ht="24.75" customHeight="1">
      <c r="A24" s="2">
        <v>22</v>
      </c>
      <c r="B24" s="4" t="s">
        <v>52</v>
      </c>
      <c r="C24" s="4" t="s">
        <v>13</v>
      </c>
      <c r="D24" s="10" t="s">
        <v>38</v>
      </c>
      <c r="E24" s="4" t="s">
        <v>53</v>
      </c>
      <c r="F24" s="2">
        <v>56.5</v>
      </c>
      <c r="G24" s="8">
        <f t="shared" si="0"/>
        <v>22.6</v>
      </c>
      <c r="H24" s="8" t="s">
        <v>205</v>
      </c>
      <c r="I24" s="19">
        <v>0</v>
      </c>
      <c r="J24" s="6">
        <f>ROUND(F24*0.4+I24,2)</f>
        <v>22.6</v>
      </c>
      <c r="K24" s="4" t="s">
        <v>209</v>
      </c>
    </row>
    <row r="25" spans="1:11" ht="24.75" customHeight="1">
      <c r="A25" s="2">
        <v>23</v>
      </c>
      <c r="B25" s="4" t="s">
        <v>35</v>
      </c>
      <c r="C25" s="4" t="s">
        <v>13</v>
      </c>
      <c r="D25" s="10" t="s">
        <v>31</v>
      </c>
      <c r="E25" s="4" t="s">
        <v>36</v>
      </c>
      <c r="F25" s="2">
        <v>54.5</v>
      </c>
      <c r="G25" s="8">
        <f t="shared" si="0"/>
        <v>21.8</v>
      </c>
      <c r="H25" s="8">
        <v>80</v>
      </c>
      <c r="I25" s="8">
        <f>ROUND(H25*0.6,2)</f>
        <v>48</v>
      </c>
      <c r="J25" s="6">
        <f>ROUND(F25*0.4+H25*0.6,2)</f>
        <v>69.8</v>
      </c>
      <c r="K25" s="4" t="s">
        <v>203</v>
      </c>
    </row>
    <row r="26" spans="1:11" ht="24.75" customHeight="1">
      <c r="A26" s="2">
        <v>24</v>
      </c>
      <c r="B26" s="4" t="s">
        <v>33</v>
      </c>
      <c r="C26" s="4" t="s">
        <v>19</v>
      </c>
      <c r="D26" s="10" t="s">
        <v>31</v>
      </c>
      <c r="E26" s="4" t="s">
        <v>34</v>
      </c>
      <c r="F26" s="2">
        <v>60.5</v>
      </c>
      <c r="G26" s="8">
        <f t="shared" si="0"/>
        <v>24.200000000000003</v>
      </c>
      <c r="H26" s="8">
        <v>75.67</v>
      </c>
      <c r="I26" s="8">
        <f>ROUND(H26*0.6,2)</f>
        <v>45.4</v>
      </c>
      <c r="J26" s="6">
        <f>ROUND(F26*0.4+H26*0.6,2)</f>
        <v>69.6</v>
      </c>
      <c r="K26" s="4" t="s">
        <v>209</v>
      </c>
    </row>
    <row r="27" spans="1:11" ht="24.75" customHeight="1">
      <c r="A27" s="2">
        <v>25</v>
      </c>
      <c r="B27" s="4" t="s">
        <v>30</v>
      </c>
      <c r="C27" s="4" t="s">
        <v>19</v>
      </c>
      <c r="D27" s="10" t="s">
        <v>31</v>
      </c>
      <c r="E27" s="4" t="s">
        <v>32</v>
      </c>
      <c r="F27" s="2">
        <v>62</v>
      </c>
      <c r="G27" s="8">
        <f t="shared" si="0"/>
        <v>24.8</v>
      </c>
      <c r="H27" s="8">
        <v>70.67</v>
      </c>
      <c r="I27" s="8">
        <f>ROUND(H27*0.6,2)</f>
        <v>42.4</v>
      </c>
      <c r="J27" s="6">
        <f>ROUND(F27*0.4+H27*0.6,2)</f>
        <v>67.2</v>
      </c>
      <c r="K27" s="4" t="s">
        <v>209</v>
      </c>
    </row>
    <row r="28" spans="1:11" ht="24.75" customHeight="1">
      <c r="A28" s="2">
        <v>26</v>
      </c>
      <c r="B28" s="4" t="s">
        <v>59</v>
      </c>
      <c r="C28" s="4" t="s">
        <v>13</v>
      </c>
      <c r="D28" s="10" t="s">
        <v>55</v>
      </c>
      <c r="E28" s="4" t="s">
        <v>60</v>
      </c>
      <c r="F28" s="2">
        <v>58.5</v>
      </c>
      <c r="G28" s="8">
        <f t="shared" si="0"/>
        <v>23.400000000000002</v>
      </c>
      <c r="H28" s="8">
        <v>79.33</v>
      </c>
      <c r="I28" s="8">
        <f>ROUND(H28*0.6,2)</f>
        <v>47.6</v>
      </c>
      <c r="J28" s="6">
        <f>ROUND(F28*0.4+H28*0.6,2)</f>
        <v>71</v>
      </c>
      <c r="K28" s="4" t="s">
        <v>203</v>
      </c>
    </row>
    <row r="29" spans="1:11" ht="24.75" customHeight="1">
      <c r="A29" s="2">
        <v>27</v>
      </c>
      <c r="B29" s="4" t="s">
        <v>57</v>
      </c>
      <c r="C29" s="4" t="s">
        <v>19</v>
      </c>
      <c r="D29" s="10" t="s">
        <v>55</v>
      </c>
      <c r="E29" s="4" t="s">
        <v>58</v>
      </c>
      <c r="F29" s="2">
        <v>59</v>
      </c>
      <c r="G29" s="8">
        <f t="shared" si="0"/>
        <v>23.6</v>
      </c>
      <c r="H29" s="8">
        <v>66</v>
      </c>
      <c r="I29" s="8">
        <f>ROUND(H29*0.6,2)</f>
        <v>39.6</v>
      </c>
      <c r="J29" s="6">
        <f>ROUND(F29*0.4+H29*0.6,2)</f>
        <v>63.2</v>
      </c>
      <c r="K29" s="4" t="s">
        <v>209</v>
      </c>
    </row>
    <row r="30" spans="1:11" ht="24.75" customHeight="1">
      <c r="A30" s="2">
        <v>28</v>
      </c>
      <c r="B30" s="11" t="s">
        <v>54</v>
      </c>
      <c r="C30" s="11" t="s">
        <v>19</v>
      </c>
      <c r="D30" s="10" t="s">
        <v>55</v>
      </c>
      <c r="E30" s="11" t="s">
        <v>56</v>
      </c>
      <c r="F30" s="2">
        <v>63</v>
      </c>
      <c r="G30" s="8">
        <f t="shared" si="0"/>
        <v>25.200000000000003</v>
      </c>
      <c r="H30" s="8" t="s">
        <v>202</v>
      </c>
      <c r="I30" s="19">
        <v>0</v>
      </c>
      <c r="J30" s="6">
        <f>ROUND(F30*0.4+I30,2)</f>
        <v>25.2</v>
      </c>
      <c r="K30" s="4" t="s">
        <v>209</v>
      </c>
    </row>
    <row r="31" spans="1:11" ht="24.75" customHeight="1">
      <c r="A31" s="2">
        <v>29</v>
      </c>
      <c r="B31" s="11" t="s">
        <v>83</v>
      </c>
      <c r="C31" s="11" t="s">
        <v>19</v>
      </c>
      <c r="D31" s="13" t="s">
        <v>77</v>
      </c>
      <c r="E31" s="11" t="s">
        <v>84</v>
      </c>
      <c r="F31" s="2">
        <v>62.5</v>
      </c>
      <c r="G31" s="8">
        <f t="shared" si="0"/>
        <v>25</v>
      </c>
      <c r="H31" s="8">
        <v>92</v>
      </c>
      <c r="I31" s="8">
        <f aca="true" t="shared" si="5" ref="I31:I69">ROUND(H31*0.6,2)</f>
        <v>55.2</v>
      </c>
      <c r="J31" s="6">
        <f aca="true" t="shared" si="6" ref="J31:J36">ROUND(F31*0.4+H31*0.6,2)</f>
        <v>80.2</v>
      </c>
      <c r="K31" s="4" t="s">
        <v>204</v>
      </c>
    </row>
    <row r="32" spans="1:11" ht="24.75" customHeight="1">
      <c r="A32" s="2">
        <v>30</v>
      </c>
      <c r="B32" s="11" t="s">
        <v>5</v>
      </c>
      <c r="C32" s="11" t="s">
        <v>19</v>
      </c>
      <c r="D32" s="13" t="s">
        <v>77</v>
      </c>
      <c r="E32" s="11" t="s">
        <v>112</v>
      </c>
      <c r="F32" s="2">
        <v>58</v>
      </c>
      <c r="G32" s="8">
        <f t="shared" si="0"/>
        <v>23.200000000000003</v>
      </c>
      <c r="H32" s="8">
        <v>92.33</v>
      </c>
      <c r="I32" s="8">
        <f t="shared" si="5"/>
        <v>55.4</v>
      </c>
      <c r="J32" s="6">
        <f t="shared" si="6"/>
        <v>78.6</v>
      </c>
      <c r="K32" s="4" t="s">
        <v>204</v>
      </c>
    </row>
    <row r="33" spans="1:11" ht="24.75" customHeight="1">
      <c r="A33" s="2">
        <v>31</v>
      </c>
      <c r="B33" s="11" t="s">
        <v>106</v>
      </c>
      <c r="C33" s="11" t="s">
        <v>19</v>
      </c>
      <c r="D33" s="13" t="s">
        <v>77</v>
      </c>
      <c r="E33" s="11" t="s">
        <v>107</v>
      </c>
      <c r="F33" s="2">
        <v>59</v>
      </c>
      <c r="G33" s="8">
        <f t="shared" si="0"/>
        <v>23.6</v>
      </c>
      <c r="H33" s="8">
        <v>90.33</v>
      </c>
      <c r="I33" s="8">
        <f t="shared" si="5"/>
        <v>54.2</v>
      </c>
      <c r="J33" s="6">
        <f t="shared" si="6"/>
        <v>77.8</v>
      </c>
      <c r="K33" s="4" t="s">
        <v>204</v>
      </c>
    </row>
    <row r="34" spans="1:11" ht="24.75" customHeight="1">
      <c r="A34" s="2">
        <v>32</v>
      </c>
      <c r="B34" s="11" t="s">
        <v>98</v>
      </c>
      <c r="C34" s="11" t="s">
        <v>19</v>
      </c>
      <c r="D34" s="13" t="s">
        <v>77</v>
      </c>
      <c r="E34" s="11" t="s">
        <v>99</v>
      </c>
      <c r="F34" s="2">
        <v>59.5</v>
      </c>
      <c r="G34" s="8">
        <f t="shared" si="0"/>
        <v>23.8</v>
      </c>
      <c r="H34" s="8">
        <v>88.67</v>
      </c>
      <c r="I34" s="8">
        <f t="shared" si="5"/>
        <v>53.2</v>
      </c>
      <c r="J34" s="6">
        <f t="shared" si="6"/>
        <v>77</v>
      </c>
      <c r="K34" s="4" t="s">
        <v>204</v>
      </c>
    </row>
    <row r="35" spans="1:11" ht="24.75" customHeight="1">
      <c r="A35" s="2">
        <v>33</v>
      </c>
      <c r="B35" s="11" t="s">
        <v>115</v>
      </c>
      <c r="C35" s="11" t="s">
        <v>19</v>
      </c>
      <c r="D35" s="13" t="s">
        <v>77</v>
      </c>
      <c r="E35" s="11" t="s">
        <v>116</v>
      </c>
      <c r="F35" s="2">
        <v>58</v>
      </c>
      <c r="G35" s="8">
        <f aca="true" t="shared" si="7" ref="G35:G66">F35*0.4</f>
        <v>23.200000000000003</v>
      </c>
      <c r="H35" s="8">
        <v>89.67</v>
      </c>
      <c r="I35" s="8">
        <f t="shared" si="5"/>
        <v>53.8</v>
      </c>
      <c r="J35" s="6">
        <f t="shared" si="6"/>
        <v>77</v>
      </c>
      <c r="K35" s="4" t="s">
        <v>204</v>
      </c>
    </row>
    <row r="36" spans="1:11" ht="24.75" customHeight="1">
      <c r="A36" s="2">
        <v>34</v>
      </c>
      <c r="B36" s="11" t="s">
        <v>92</v>
      </c>
      <c r="C36" s="11" t="s">
        <v>19</v>
      </c>
      <c r="D36" s="13" t="s">
        <v>77</v>
      </c>
      <c r="E36" s="11" t="s">
        <v>93</v>
      </c>
      <c r="F36" s="2">
        <v>60</v>
      </c>
      <c r="G36" s="8">
        <f t="shared" si="7"/>
        <v>24</v>
      </c>
      <c r="H36" s="8">
        <v>87.67</v>
      </c>
      <c r="I36" s="8">
        <f t="shared" si="5"/>
        <v>52.6</v>
      </c>
      <c r="J36" s="6">
        <f t="shared" si="6"/>
        <v>76.6</v>
      </c>
      <c r="K36" s="4" t="s">
        <v>204</v>
      </c>
    </row>
    <row r="37" spans="1:11" ht="24.75" customHeight="1">
      <c r="A37" s="2">
        <v>35</v>
      </c>
      <c r="B37" s="11" t="s">
        <v>157</v>
      </c>
      <c r="C37" s="11" t="s">
        <v>19</v>
      </c>
      <c r="D37" s="13" t="s">
        <v>77</v>
      </c>
      <c r="E37" s="11" t="s">
        <v>158</v>
      </c>
      <c r="F37" s="15">
        <v>53</v>
      </c>
      <c r="G37" s="8">
        <f t="shared" si="7"/>
        <v>21.200000000000003</v>
      </c>
      <c r="H37" s="18">
        <v>92</v>
      </c>
      <c r="I37" s="8">
        <f t="shared" si="5"/>
        <v>55.2</v>
      </c>
      <c r="J37" s="6">
        <f>G37+I37</f>
        <v>76.4</v>
      </c>
      <c r="K37" s="4" t="s">
        <v>204</v>
      </c>
    </row>
    <row r="38" spans="1:11" ht="24.75" customHeight="1">
      <c r="A38" s="2">
        <v>36</v>
      </c>
      <c r="B38" s="11" t="s">
        <v>108</v>
      </c>
      <c r="C38" s="11" t="s">
        <v>19</v>
      </c>
      <c r="D38" s="13" t="s">
        <v>77</v>
      </c>
      <c r="E38" s="11" t="s">
        <v>109</v>
      </c>
      <c r="F38" s="2">
        <v>59</v>
      </c>
      <c r="G38" s="8">
        <f t="shared" si="7"/>
        <v>23.6</v>
      </c>
      <c r="H38" s="8">
        <v>87.67</v>
      </c>
      <c r="I38" s="8">
        <f t="shared" si="5"/>
        <v>52.6</v>
      </c>
      <c r="J38" s="6">
        <f>ROUND(F38*0.4+H38*0.6,2)</f>
        <v>76.2</v>
      </c>
      <c r="K38" s="4" t="s">
        <v>204</v>
      </c>
    </row>
    <row r="39" spans="1:11" ht="24.75" customHeight="1">
      <c r="A39" s="2">
        <v>37</v>
      </c>
      <c r="B39" s="11" t="s">
        <v>149</v>
      </c>
      <c r="C39" s="11" t="s">
        <v>13</v>
      </c>
      <c r="D39" s="13" t="s">
        <v>77</v>
      </c>
      <c r="E39" s="11" t="s">
        <v>150</v>
      </c>
      <c r="F39" s="15">
        <v>54</v>
      </c>
      <c r="G39" s="8">
        <f t="shared" si="7"/>
        <v>21.6</v>
      </c>
      <c r="H39" s="18">
        <v>90.33</v>
      </c>
      <c r="I39" s="8">
        <f t="shared" si="5"/>
        <v>54.2</v>
      </c>
      <c r="J39" s="6">
        <f>G39+I39</f>
        <v>75.80000000000001</v>
      </c>
      <c r="K39" s="4" t="s">
        <v>204</v>
      </c>
    </row>
    <row r="40" spans="1:11" ht="24.75" customHeight="1">
      <c r="A40" s="2">
        <v>38</v>
      </c>
      <c r="B40" s="11" t="s">
        <v>110</v>
      </c>
      <c r="C40" s="11" t="s">
        <v>19</v>
      </c>
      <c r="D40" s="13" t="s">
        <v>77</v>
      </c>
      <c r="E40" s="11" t="s">
        <v>111</v>
      </c>
      <c r="F40" s="2">
        <v>59</v>
      </c>
      <c r="G40" s="8">
        <f t="shared" si="7"/>
        <v>23.6</v>
      </c>
      <c r="H40" s="8">
        <v>86</v>
      </c>
      <c r="I40" s="8">
        <f t="shared" si="5"/>
        <v>51.6</v>
      </c>
      <c r="J40" s="6">
        <f>ROUND(F40*0.4+H40*0.6,2)</f>
        <v>75.2</v>
      </c>
      <c r="K40" s="4" t="s">
        <v>204</v>
      </c>
    </row>
    <row r="41" spans="1:11" ht="24.75" customHeight="1">
      <c r="A41" s="2">
        <v>39</v>
      </c>
      <c r="B41" s="11" t="s">
        <v>129</v>
      </c>
      <c r="C41" s="11" t="s">
        <v>19</v>
      </c>
      <c r="D41" s="13" t="s">
        <v>77</v>
      </c>
      <c r="E41" s="11" t="s">
        <v>130</v>
      </c>
      <c r="F41" s="2">
        <v>56</v>
      </c>
      <c r="G41" s="8">
        <f t="shared" si="7"/>
        <v>22.400000000000002</v>
      </c>
      <c r="H41" s="8">
        <v>87</v>
      </c>
      <c r="I41" s="8">
        <f t="shared" si="5"/>
        <v>52.2</v>
      </c>
      <c r="J41" s="6">
        <f>ROUND(F41*0.4+H41*0.6,2)</f>
        <v>74.6</v>
      </c>
      <c r="K41" s="4" t="s">
        <v>204</v>
      </c>
    </row>
    <row r="42" spans="1:11" ht="24.75" customHeight="1">
      <c r="A42" s="2">
        <v>40</v>
      </c>
      <c r="B42" s="11" t="s">
        <v>147</v>
      </c>
      <c r="C42" s="11" t="s">
        <v>19</v>
      </c>
      <c r="D42" s="13" t="s">
        <v>77</v>
      </c>
      <c r="E42" s="11" t="s">
        <v>148</v>
      </c>
      <c r="F42" s="15">
        <v>54.5</v>
      </c>
      <c r="G42" s="8">
        <f t="shared" si="7"/>
        <v>21.8</v>
      </c>
      <c r="H42" s="18">
        <v>86.67</v>
      </c>
      <c r="I42" s="8">
        <f t="shared" si="5"/>
        <v>52</v>
      </c>
      <c r="J42" s="6">
        <f>G42+I42</f>
        <v>73.8</v>
      </c>
      <c r="K42" s="4" t="s">
        <v>204</v>
      </c>
    </row>
    <row r="43" spans="1:11" ht="24.75" customHeight="1">
      <c r="A43" s="2">
        <v>41</v>
      </c>
      <c r="B43" s="11" t="s">
        <v>94</v>
      </c>
      <c r="C43" s="11" t="s">
        <v>19</v>
      </c>
      <c r="D43" s="13" t="s">
        <v>77</v>
      </c>
      <c r="E43" s="11" t="s">
        <v>95</v>
      </c>
      <c r="F43" s="2">
        <v>60</v>
      </c>
      <c r="G43" s="8">
        <f t="shared" si="7"/>
        <v>24</v>
      </c>
      <c r="H43" s="8">
        <v>79.66</v>
      </c>
      <c r="I43" s="8">
        <f t="shared" si="5"/>
        <v>47.8</v>
      </c>
      <c r="J43" s="6">
        <f aca="true" t="shared" si="8" ref="J43:J49">ROUND(F43*0.4+H43*0.6,2)</f>
        <v>71.8</v>
      </c>
      <c r="K43" s="4" t="s">
        <v>204</v>
      </c>
    </row>
    <row r="44" spans="1:11" ht="24.75" customHeight="1">
      <c r="A44" s="2">
        <v>42</v>
      </c>
      <c r="B44" s="11" t="s">
        <v>125</v>
      </c>
      <c r="C44" s="11" t="s">
        <v>19</v>
      </c>
      <c r="D44" s="13" t="s">
        <v>77</v>
      </c>
      <c r="E44" s="11" t="s">
        <v>126</v>
      </c>
      <c r="F44" s="2">
        <v>56.5</v>
      </c>
      <c r="G44" s="8">
        <f t="shared" si="7"/>
        <v>22.6</v>
      </c>
      <c r="H44" s="8">
        <v>80.67</v>
      </c>
      <c r="I44" s="8">
        <f t="shared" si="5"/>
        <v>48.4</v>
      </c>
      <c r="J44" s="6">
        <f t="shared" si="8"/>
        <v>71</v>
      </c>
      <c r="K44" s="4" t="s">
        <v>204</v>
      </c>
    </row>
    <row r="45" spans="1:11" ht="24.75" customHeight="1">
      <c r="A45" s="2">
        <v>43</v>
      </c>
      <c r="B45" s="11" t="s">
        <v>85</v>
      </c>
      <c r="C45" s="11" t="s">
        <v>19</v>
      </c>
      <c r="D45" s="13" t="s">
        <v>77</v>
      </c>
      <c r="E45" s="11" t="s">
        <v>86</v>
      </c>
      <c r="F45" s="2">
        <v>62</v>
      </c>
      <c r="G45" s="8">
        <f t="shared" si="7"/>
        <v>24.8</v>
      </c>
      <c r="H45" s="8">
        <v>75</v>
      </c>
      <c r="I45" s="8">
        <f t="shared" si="5"/>
        <v>45</v>
      </c>
      <c r="J45" s="6">
        <f t="shared" si="8"/>
        <v>69.8</v>
      </c>
      <c r="K45" s="4" t="s">
        <v>209</v>
      </c>
    </row>
    <row r="46" spans="1:11" ht="24.75" customHeight="1">
      <c r="A46" s="2">
        <v>44</v>
      </c>
      <c r="B46" s="11" t="s">
        <v>81</v>
      </c>
      <c r="C46" s="11" t="s">
        <v>19</v>
      </c>
      <c r="D46" s="13" t="s">
        <v>77</v>
      </c>
      <c r="E46" s="11" t="s">
        <v>82</v>
      </c>
      <c r="F46" s="2">
        <v>63</v>
      </c>
      <c r="G46" s="8">
        <f t="shared" si="7"/>
        <v>25.200000000000003</v>
      </c>
      <c r="H46" s="8">
        <v>74</v>
      </c>
      <c r="I46" s="8">
        <f t="shared" si="5"/>
        <v>44.4</v>
      </c>
      <c r="J46" s="6">
        <f t="shared" si="8"/>
        <v>69.6</v>
      </c>
      <c r="K46" s="4" t="s">
        <v>209</v>
      </c>
    </row>
    <row r="47" spans="1:11" ht="24.75" customHeight="1">
      <c r="A47" s="2">
        <v>45</v>
      </c>
      <c r="B47" s="11" t="s">
        <v>89</v>
      </c>
      <c r="C47" s="11" t="s">
        <v>19</v>
      </c>
      <c r="D47" s="13" t="s">
        <v>77</v>
      </c>
      <c r="E47" s="11" t="s">
        <v>90</v>
      </c>
      <c r="F47" s="2">
        <v>61</v>
      </c>
      <c r="G47" s="8">
        <f t="shared" si="7"/>
        <v>24.400000000000002</v>
      </c>
      <c r="H47" s="8">
        <v>74.67</v>
      </c>
      <c r="I47" s="8">
        <f t="shared" si="5"/>
        <v>44.8</v>
      </c>
      <c r="J47" s="6">
        <f t="shared" si="8"/>
        <v>69.2</v>
      </c>
      <c r="K47" s="4" t="s">
        <v>209</v>
      </c>
    </row>
    <row r="48" spans="1:11" ht="24.75" customHeight="1">
      <c r="A48" s="2">
        <v>46</v>
      </c>
      <c r="B48" s="11" t="s">
        <v>100</v>
      </c>
      <c r="C48" s="11" t="s">
        <v>19</v>
      </c>
      <c r="D48" s="13" t="s">
        <v>77</v>
      </c>
      <c r="E48" s="11" t="s">
        <v>101</v>
      </c>
      <c r="F48" s="2">
        <v>59.5</v>
      </c>
      <c r="G48" s="8">
        <f t="shared" si="7"/>
        <v>23.8</v>
      </c>
      <c r="H48" s="8">
        <v>75</v>
      </c>
      <c r="I48" s="8">
        <f t="shared" si="5"/>
        <v>45</v>
      </c>
      <c r="J48" s="6">
        <f t="shared" si="8"/>
        <v>68.8</v>
      </c>
      <c r="K48" s="4" t="s">
        <v>209</v>
      </c>
    </row>
    <row r="49" spans="1:11" ht="24.75" customHeight="1">
      <c r="A49" s="2">
        <v>47</v>
      </c>
      <c r="B49" s="11" t="s">
        <v>102</v>
      </c>
      <c r="C49" s="11" t="s">
        <v>19</v>
      </c>
      <c r="D49" s="13" t="s">
        <v>77</v>
      </c>
      <c r="E49" s="11" t="s">
        <v>103</v>
      </c>
      <c r="F49" s="2">
        <v>59.5</v>
      </c>
      <c r="G49" s="8">
        <f t="shared" si="7"/>
        <v>23.8</v>
      </c>
      <c r="H49" s="8">
        <v>75</v>
      </c>
      <c r="I49" s="8">
        <f t="shared" si="5"/>
        <v>45</v>
      </c>
      <c r="J49" s="6">
        <f t="shared" si="8"/>
        <v>68.8</v>
      </c>
      <c r="K49" s="4" t="s">
        <v>209</v>
      </c>
    </row>
    <row r="50" spans="1:11" ht="24.75" customHeight="1">
      <c r="A50" s="2">
        <v>48</v>
      </c>
      <c r="B50" s="11" t="s">
        <v>133</v>
      </c>
      <c r="C50" s="11" t="s">
        <v>19</v>
      </c>
      <c r="D50" s="13" t="s">
        <v>77</v>
      </c>
      <c r="E50" s="11" t="s">
        <v>134</v>
      </c>
      <c r="F50" s="2">
        <v>55.5</v>
      </c>
      <c r="G50" s="8">
        <f t="shared" si="7"/>
        <v>22.200000000000003</v>
      </c>
      <c r="H50" s="8">
        <v>77.33</v>
      </c>
      <c r="I50" s="8">
        <f t="shared" si="5"/>
        <v>46.4</v>
      </c>
      <c r="J50" s="6">
        <f>G50+I50</f>
        <v>68.6</v>
      </c>
      <c r="K50" s="4" t="s">
        <v>209</v>
      </c>
    </row>
    <row r="51" spans="1:11" ht="24.75" customHeight="1">
      <c r="A51" s="2">
        <v>49</v>
      </c>
      <c r="B51" s="11" t="s">
        <v>155</v>
      </c>
      <c r="C51" s="11" t="s">
        <v>19</v>
      </c>
      <c r="D51" s="13" t="s">
        <v>77</v>
      </c>
      <c r="E51" s="11" t="s">
        <v>156</v>
      </c>
      <c r="F51" s="15">
        <v>53</v>
      </c>
      <c r="G51" s="8">
        <f t="shared" si="7"/>
        <v>21.200000000000003</v>
      </c>
      <c r="H51" s="18">
        <v>78</v>
      </c>
      <c r="I51" s="8">
        <f t="shared" si="5"/>
        <v>46.8</v>
      </c>
      <c r="J51" s="6">
        <f>G51+I51</f>
        <v>68</v>
      </c>
      <c r="K51" s="4" t="s">
        <v>209</v>
      </c>
    </row>
    <row r="52" spans="1:11" ht="24.75" customHeight="1">
      <c r="A52" s="2">
        <v>50</v>
      </c>
      <c r="B52" s="11" t="s">
        <v>104</v>
      </c>
      <c r="C52" s="11" t="s">
        <v>19</v>
      </c>
      <c r="D52" s="13" t="s">
        <v>77</v>
      </c>
      <c r="E52" s="11" t="s">
        <v>105</v>
      </c>
      <c r="F52" s="2">
        <v>59</v>
      </c>
      <c r="G52" s="8">
        <f t="shared" si="7"/>
        <v>23.6</v>
      </c>
      <c r="H52" s="8">
        <v>73</v>
      </c>
      <c r="I52" s="8">
        <f t="shared" si="5"/>
        <v>43.8</v>
      </c>
      <c r="J52" s="6">
        <f>ROUND(F52*0.4+H52*0.6,2)</f>
        <v>67.4</v>
      </c>
      <c r="K52" s="4" t="s">
        <v>209</v>
      </c>
    </row>
    <row r="53" spans="1:11" ht="24.75" customHeight="1">
      <c r="A53" s="2">
        <v>51</v>
      </c>
      <c r="B53" s="11" t="s">
        <v>76</v>
      </c>
      <c r="C53" s="11" t="s">
        <v>19</v>
      </c>
      <c r="D53" s="13" t="s">
        <v>77</v>
      </c>
      <c r="E53" s="11" t="s">
        <v>78</v>
      </c>
      <c r="F53" s="2">
        <v>66</v>
      </c>
      <c r="G53" s="8">
        <f t="shared" si="7"/>
        <v>26.400000000000002</v>
      </c>
      <c r="H53" s="8">
        <v>67.66</v>
      </c>
      <c r="I53" s="8">
        <f t="shared" si="5"/>
        <v>40.6</v>
      </c>
      <c r="J53" s="6">
        <f>ROUND(F53*0.4+H53*0.6,2)</f>
        <v>67</v>
      </c>
      <c r="K53" s="4" t="s">
        <v>209</v>
      </c>
    </row>
    <row r="54" spans="1:11" ht="24.75" customHeight="1">
      <c r="A54" s="2">
        <v>52</v>
      </c>
      <c r="B54" s="11" t="s">
        <v>145</v>
      </c>
      <c r="C54" s="11" t="s">
        <v>19</v>
      </c>
      <c r="D54" s="13" t="s">
        <v>77</v>
      </c>
      <c r="E54" s="11" t="s">
        <v>146</v>
      </c>
      <c r="F54" s="15">
        <v>55</v>
      </c>
      <c r="G54" s="8">
        <f t="shared" si="7"/>
        <v>22</v>
      </c>
      <c r="H54" s="18">
        <v>74.67</v>
      </c>
      <c r="I54" s="8">
        <f t="shared" si="5"/>
        <v>44.8</v>
      </c>
      <c r="J54" s="6">
        <f>G54+I54</f>
        <v>66.8</v>
      </c>
      <c r="K54" s="4" t="s">
        <v>209</v>
      </c>
    </row>
    <row r="55" spans="1:11" ht="24.75" customHeight="1">
      <c r="A55" s="2">
        <v>53</v>
      </c>
      <c r="B55" s="11" t="s">
        <v>87</v>
      </c>
      <c r="C55" s="11" t="s">
        <v>19</v>
      </c>
      <c r="D55" s="13" t="s">
        <v>77</v>
      </c>
      <c r="E55" s="11" t="s">
        <v>88</v>
      </c>
      <c r="F55" s="2">
        <v>61.5</v>
      </c>
      <c r="G55" s="8">
        <f t="shared" si="7"/>
        <v>24.6</v>
      </c>
      <c r="H55" s="8">
        <v>68.67</v>
      </c>
      <c r="I55" s="8">
        <f t="shared" si="5"/>
        <v>41.2</v>
      </c>
      <c r="J55" s="6">
        <f>ROUND(F55*0.4+H55*0.6,2)</f>
        <v>65.8</v>
      </c>
      <c r="K55" s="4" t="s">
        <v>209</v>
      </c>
    </row>
    <row r="56" spans="1:11" ht="24.75" customHeight="1">
      <c r="A56" s="2">
        <v>54</v>
      </c>
      <c r="B56" s="11" t="s">
        <v>117</v>
      </c>
      <c r="C56" s="11" t="s">
        <v>19</v>
      </c>
      <c r="D56" s="13" t="s">
        <v>77</v>
      </c>
      <c r="E56" s="11" t="s">
        <v>118</v>
      </c>
      <c r="F56" s="2">
        <v>58</v>
      </c>
      <c r="G56" s="8">
        <f t="shared" si="7"/>
        <v>23.200000000000003</v>
      </c>
      <c r="H56" s="8">
        <v>70.67</v>
      </c>
      <c r="I56" s="8">
        <f t="shared" si="5"/>
        <v>42.4</v>
      </c>
      <c r="J56" s="6">
        <f>ROUND(F56*0.4+H56*0.6,2)</f>
        <v>65.6</v>
      </c>
      <c r="K56" s="4" t="s">
        <v>209</v>
      </c>
    </row>
    <row r="57" spans="1:11" ht="24.75" customHeight="1">
      <c r="A57" s="2">
        <v>55</v>
      </c>
      <c r="B57" s="11" t="s">
        <v>135</v>
      </c>
      <c r="C57" s="11" t="s">
        <v>19</v>
      </c>
      <c r="D57" s="13" t="s">
        <v>77</v>
      </c>
      <c r="E57" s="11" t="s">
        <v>136</v>
      </c>
      <c r="F57" s="2">
        <v>55.5</v>
      </c>
      <c r="G57" s="8">
        <f t="shared" si="7"/>
        <v>22.200000000000003</v>
      </c>
      <c r="H57" s="8">
        <v>72</v>
      </c>
      <c r="I57" s="8">
        <f t="shared" si="5"/>
        <v>43.2</v>
      </c>
      <c r="J57" s="6">
        <f>G57+I57</f>
        <v>65.4</v>
      </c>
      <c r="K57" s="4" t="s">
        <v>209</v>
      </c>
    </row>
    <row r="58" spans="1:11" ht="24.75" customHeight="1">
      <c r="A58" s="2">
        <v>56</v>
      </c>
      <c r="B58" s="11" t="s">
        <v>4</v>
      </c>
      <c r="C58" s="11" t="s">
        <v>19</v>
      </c>
      <c r="D58" s="13" t="s">
        <v>77</v>
      </c>
      <c r="E58" s="11" t="s">
        <v>91</v>
      </c>
      <c r="F58" s="2">
        <v>60</v>
      </c>
      <c r="G58" s="8">
        <f t="shared" si="7"/>
        <v>24</v>
      </c>
      <c r="H58" s="8">
        <v>68.67</v>
      </c>
      <c r="I58" s="8">
        <f t="shared" si="5"/>
        <v>41.2</v>
      </c>
      <c r="J58" s="6">
        <f>ROUND(F58*0.4+H58*0.6,2)</f>
        <v>65.2</v>
      </c>
      <c r="K58" s="4" t="s">
        <v>209</v>
      </c>
    </row>
    <row r="59" spans="1:11" ht="24.75" customHeight="1">
      <c r="A59" s="2">
        <v>57</v>
      </c>
      <c r="B59" s="11" t="s">
        <v>139</v>
      </c>
      <c r="C59" s="11" t="s">
        <v>19</v>
      </c>
      <c r="D59" s="11" t="s">
        <v>77</v>
      </c>
      <c r="E59" s="11" t="s">
        <v>140</v>
      </c>
      <c r="F59" s="15">
        <v>55</v>
      </c>
      <c r="G59" s="8">
        <f t="shared" si="7"/>
        <v>22</v>
      </c>
      <c r="H59" s="18">
        <v>71.67</v>
      </c>
      <c r="I59" s="8">
        <f t="shared" si="5"/>
        <v>43</v>
      </c>
      <c r="J59" s="6">
        <f>G59+I59</f>
        <v>65</v>
      </c>
      <c r="K59" s="4" t="s">
        <v>209</v>
      </c>
    </row>
    <row r="60" spans="1:11" ht="24.75" customHeight="1">
      <c r="A60" s="2">
        <v>58</v>
      </c>
      <c r="B60" s="11" t="s">
        <v>137</v>
      </c>
      <c r="C60" s="11" t="s">
        <v>19</v>
      </c>
      <c r="D60" s="13" t="s">
        <v>77</v>
      </c>
      <c r="E60" s="11" t="s">
        <v>138</v>
      </c>
      <c r="F60" s="15">
        <v>55.5</v>
      </c>
      <c r="G60" s="8">
        <f t="shared" si="7"/>
        <v>22.200000000000003</v>
      </c>
      <c r="H60" s="18">
        <v>68</v>
      </c>
      <c r="I60" s="8">
        <f t="shared" si="5"/>
        <v>40.8</v>
      </c>
      <c r="J60" s="6">
        <f>G60+I60</f>
        <v>63</v>
      </c>
      <c r="K60" s="4" t="s">
        <v>209</v>
      </c>
    </row>
    <row r="61" spans="1:11" ht="24.75" customHeight="1">
      <c r="A61" s="2">
        <v>59</v>
      </c>
      <c r="B61" s="11" t="s">
        <v>141</v>
      </c>
      <c r="C61" s="11" t="s">
        <v>19</v>
      </c>
      <c r="D61" s="13" t="s">
        <v>77</v>
      </c>
      <c r="E61" s="11" t="s">
        <v>142</v>
      </c>
      <c r="F61" s="15">
        <v>55</v>
      </c>
      <c r="G61" s="8">
        <f t="shared" si="7"/>
        <v>22</v>
      </c>
      <c r="H61" s="18">
        <v>67.33</v>
      </c>
      <c r="I61" s="8">
        <f t="shared" si="5"/>
        <v>40.4</v>
      </c>
      <c r="J61" s="6">
        <f>G61+I61</f>
        <v>62.4</v>
      </c>
      <c r="K61" s="4" t="s">
        <v>209</v>
      </c>
    </row>
    <row r="62" spans="1:11" ht="24.75" customHeight="1">
      <c r="A62" s="2">
        <v>60</v>
      </c>
      <c r="B62" s="11" t="s">
        <v>119</v>
      </c>
      <c r="C62" s="11" t="s">
        <v>19</v>
      </c>
      <c r="D62" s="13" t="s">
        <v>77</v>
      </c>
      <c r="E62" s="11" t="s">
        <v>120</v>
      </c>
      <c r="F62" s="2">
        <v>57.5</v>
      </c>
      <c r="G62" s="8">
        <f t="shared" si="7"/>
        <v>23</v>
      </c>
      <c r="H62" s="8">
        <v>65.33</v>
      </c>
      <c r="I62" s="8">
        <f t="shared" si="5"/>
        <v>39.2</v>
      </c>
      <c r="J62" s="6">
        <f>ROUND(F62*0.4+H62*0.6,2)</f>
        <v>62.2</v>
      </c>
      <c r="K62" s="4" t="s">
        <v>209</v>
      </c>
    </row>
    <row r="63" spans="1:11" ht="24.75" customHeight="1">
      <c r="A63" s="2">
        <v>61</v>
      </c>
      <c r="B63" s="11" t="s">
        <v>123</v>
      </c>
      <c r="C63" s="11" t="s">
        <v>19</v>
      </c>
      <c r="D63" s="13" t="s">
        <v>77</v>
      </c>
      <c r="E63" s="11" t="s">
        <v>124</v>
      </c>
      <c r="F63" s="2">
        <v>57</v>
      </c>
      <c r="G63" s="8">
        <f t="shared" si="7"/>
        <v>22.8</v>
      </c>
      <c r="H63" s="8">
        <v>65.33</v>
      </c>
      <c r="I63" s="8">
        <f t="shared" si="5"/>
        <v>39.2</v>
      </c>
      <c r="J63" s="6">
        <f>ROUND(F63*0.4+H63*0.6,2)</f>
        <v>62</v>
      </c>
      <c r="K63" s="4" t="s">
        <v>209</v>
      </c>
    </row>
    <row r="64" spans="1:11" ht="24.75" customHeight="1">
      <c r="A64" s="2">
        <v>62</v>
      </c>
      <c r="B64" s="11" t="s">
        <v>153</v>
      </c>
      <c r="C64" s="11" t="s">
        <v>19</v>
      </c>
      <c r="D64" s="13" t="s">
        <v>77</v>
      </c>
      <c r="E64" s="11" t="s">
        <v>154</v>
      </c>
      <c r="F64" s="15">
        <v>53.5</v>
      </c>
      <c r="G64" s="8">
        <f t="shared" si="7"/>
        <v>21.400000000000002</v>
      </c>
      <c r="H64" s="18">
        <v>65.33</v>
      </c>
      <c r="I64" s="8">
        <f t="shared" si="5"/>
        <v>39.2</v>
      </c>
      <c r="J64" s="6">
        <f>G64+I64</f>
        <v>60.60000000000001</v>
      </c>
      <c r="K64" s="4" t="s">
        <v>209</v>
      </c>
    </row>
    <row r="65" spans="1:11" ht="24.75" customHeight="1">
      <c r="A65" s="2">
        <v>63</v>
      </c>
      <c r="B65" s="11" t="s">
        <v>161</v>
      </c>
      <c r="C65" s="11" t="s">
        <v>19</v>
      </c>
      <c r="D65" s="13" t="s">
        <v>77</v>
      </c>
      <c r="E65" s="11" t="s">
        <v>162</v>
      </c>
      <c r="F65" s="15">
        <v>53</v>
      </c>
      <c r="G65" s="8">
        <f t="shared" si="7"/>
        <v>21.200000000000003</v>
      </c>
      <c r="H65" s="18">
        <v>64.33</v>
      </c>
      <c r="I65" s="8">
        <f t="shared" si="5"/>
        <v>38.6</v>
      </c>
      <c r="J65" s="6">
        <f>G65+I65</f>
        <v>59.800000000000004</v>
      </c>
      <c r="K65" s="4" t="s">
        <v>209</v>
      </c>
    </row>
    <row r="66" spans="1:11" ht="24.75" customHeight="1">
      <c r="A66" s="2">
        <v>64</v>
      </c>
      <c r="B66" s="11" t="s">
        <v>143</v>
      </c>
      <c r="C66" s="11" t="s">
        <v>19</v>
      </c>
      <c r="D66" s="13" t="s">
        <v>77</v>
      </c>
      <c r="E66" s="11" t="s">
        <v>144</v>
      </c>
      <c r="F66" s="15">
        <v>55</v>
      </c>
      <c r="G66" s="8">
        <f t="shared" si="7"/>
        <v>22</v>
      </c>
      <c r="H66" s="18">
        <v>62</v>
      </c>
      <c r="I66" s="8">
        <f t="shared" si="5"/>
        <v>37.2</v>
      </c>
      <c r="J66" s="6">
        <f>G66+I66</f>
        <v>59.2</v>
      </c>
      <c r="K66" s="4" t="s">
        <v>209</v>
      </c>
    </row>
    <row r="67" spans="1:11" ht="24.75" customHeight="1">
      <c r="A67" s="2">
        <v>65</v>
      </c>
      <c r="B67" s="11" t="s">
        <v>113</v>
      </c>
      <c r="C67" s="11" t="s">
        <v>19</v>
      </c>
      <c r="D67" s="13" t="s">
        <v>77</v>
      </c>
      <c r="E67" s="11" t="s">
        <v>114</v>
      </c>
      <c r="F67" s="2">
        <v>58</v>
      </c>
      <c r="G67" s="8">
        <f aca="true" t="shared" si="9" ref="G67:G98">F67*0.4</f>
        <v>23.200000000000003</v>
      </c>
      <c r="H67" s="8">
        <v>59.33</v>
      </c>
      <c r="I67" s="8">
        <f t="shared" si="5"/>
        <v>35.6</v>
      </c>
      <c r="J67" s="6">
        <f>ROUND(F67*0.4+H67*0.6,2)</f>
        <v>58.8</v>
      </c>
      <c r="K67" s="4" t="s">
        <v>209</v>
      </c>
    </row>
    <row r="68" spans="1:11" ht="24.75" customHeight="1">
      <c r="A68" s="2">
        <v>66</v>
      </c>
      <c r="B68" s="11" t="s">
        <v>159</v>
      </c>
      <c r="C68" s="11" t="s">
        <v>19</v>
      </c>
      <c r="D68" s="13" t="s">
        <v>77</v>
      </c>
      <c r="E68" s="11" t="s">
        <v>160</v>
      </c>
      <c r="F68" s="15">
        <v>53</v>
      </c>
      <c r="G68" s="8">
        <f t="shared" si="9"/>
        <v>21.200000000000003</v>
      </c>
      <c r="H68" s="18">
        <v>62.33</v>
      </c>
      <c r="I68" s="8">
        <f t="shared" si="5"/>
        <v>37.4</v>
      </c>
      <c r="J68" s="6">
        <f>G68+I68</f>
        <v>58.6</v>
      </c>
      <c r="K68" s="4" t="s">
        <v>209</v>
      </c>
    </row>
    <row r="69" spans="1:11" ht="24.75" customHeight="1">
      <c r="A69" s="2">
        <v>67</v>
      </c>
      <c r="B69" s="11" t="s">
        <v>96</v>
      </c>
      <c r="C69" s="11" t="s">
        <v>19</v>
      </c>
      <c r="D69" s="13" t="s">
        <v>77</v>
      </c>
      <c r="E69" s="11" t="s">
        <v>97</v>
      </c>
      <c r="F69" s="2">
        <v>59.5</v>
      </c>
      <c r="G69" s="8">
        <f t="shared" si="9"/>
        <v>23.8</v>
      </c>
      <c r="H69" s="8">
        <v>57.67</v>
      </c>
      <c r="I69" s="8">
        <f t="shared" si="5"/>
        <v>34.6</v>
      </c>
      <c r="J69" s="6">
        <f>ROUND(F69*0.4+H69*0.6,2)</f>
        <v>58.4</v>
      </c>
      <c r="K69" s="4" t="s">
        <v>209</v>
      </c>
    </row>
    <row r="70" spans="1:11" ht="24.75" customHeight="1">
      <c r="A70" s="2">
        <v>68</v>
      </c>
      <c r="B70" s="11" t="s">
        <v>79</v>
      </c>
      <c r="C70" s="11" t="s">
        <v>19</v>
      </c>
      <c r="D70" s="13" t="s">
        <v>77</v>
      </c>
      <c r="E70" s="11" t="s">
        <v>80</v>
      </c>
      <c r="F70" s="2">
        <v>63.5</v>
      </c>
      <c r="G70" s="8">
        <f t="shared" si="9"/>
        <v>25.400000000000002</v>
      </c>
      <c r="H70" s="8" t="s">
        <v>205</v>
      </c>
      <c r="I70" s="19">
        <v>0</v>
      </c>
      <c r="J70" s="6">
        <f>ROUND(F70*0.4+I70,2)</f>
        <v>25.4</v>
      </c>
      <c r="K70" s="4" t="s">
        <v>209</v>
      </c>
    </row>
    <row r="71" spans="1:11" ht="24.75" customHeight="1">
      <c r="A71" s="2">
        <v>69</v>
      </c>
      <c r="B71" s="11" t="s">
        <v>121</v>
      </c>
      <c r="C71" s="11" t="s">
        <v>19</v>
      </c>
      <c r="D71" s="13" t="s">
        <v>77</v>
      </c>
      <c r="E71" s="11" t="s">
        <v>122</v>
      </c>
      <c r="F71" s="2">
        <v>57.5</v>
      </c>
      <c r="G71" s="8">
        <f t="shared" si="9"/>
        <v>23</v>
      </c>
      <c r="H71" s="8" t="s">
        <v>205</v>
      </c>
      <c r="I71" s="19">
        <v>0</v>
      </c>
      <c r="J71" s="6">
        <f>ROUND(F71*0.4+I71,2)</f>
        <v>23</v>
      </c>
      <c r="K71" s="4" t="s">
        <v>209</v>
      </c>
    </row>
    <row r="72" spans="1:11" ht="24.75" customHeight="1">
      <c r="A72" s="2">
        <v>70</v>
      </c>
      <c r="B72" s="11" t="s">
        <v>131</v>
      </c>
      <c r="C72" s="11" t="s">
        <v>19</v>
      </c>
      <c r="D72" s="13" t="s">
        <v>77</v>
      </c>
      <c r="E72" s="11" t="s">
        <v>132</v>
      </c>
      <c r="F72" s="2">
        <v>56</v>
      </c>
      <c r="G72" s="8">
        <f t="shared" si="9"/>
        <v>22.400000000000002</v>
      </c>
      <c r="H72" s="8" t="s">
        <v>205</v>
      </c>
      <c r="I72" s="19">
        <v>0</v>
      </c>
      <c r="J72" s="6">
        <f>G72+I72</f>
        <v>22.400000000000002</v>
      </c>
      <c r="K72" s="4" t="s">
        <v>209</v>
      </c>
    </row>
    <row r="73" spans="1:11" ht="24.75" customHeight="1">
      <c r="A73" s="2">
        <v>71</v>
      </c>
      <c r="B73" s="11" t="s">
        <v>127</v>
      </c>
      <c r="C73" s="11" t="s">
        <v>19</v>
      </c>
      <c r="D73" s="13" t="s">
        <v>77</v>
      </c>
      <c r="E73" s="11" t="s">
        <v>128</v>
      </c>
      <c r="F73" s="2">
        <v>56</v>
      </c>
      <c r="G73" s="8">
        <f t="shared" si="9"/>
        <v>22.400000000000002</v>
      </c>
      <c r="H73" s="8" t="s">
        <v>205</v>
      </c>
      <c r="I73" s="19">
        <v>0</v>
      </c>
      <c r="J73" s="6">
        <f>ROUND(F73*0.4+I73,2)</f>
        <v>22.4</v>
      </c>
      <c r="K73" s="4" t="s">
        <v>209</v>
      </c>
    </row>
    <row r="74" spans="1:11" ht="24.75" customHeight="1">
      <c r="A74" s="2">
        <v>72</v>
      </c>
      <c r="B74" s="11" t="s">
        <v>151</v>
      </c>
      <c r="C74" s="11" t="s">
        <v>19</v>
      </c>
      <c r="D74" s="13" t="s">
        <v>77</v>
      </c>
      <c r="E74" s="11" t="s">
        <v>152</v>
      </c>
      <c r="F74" s="15">
        <v>54</v>
      </c>
      <c r="G74" s="8">
        <f t="shared" si="9"/>
        <v>21.6</v>
      </c>
      <c r="H74" s="8" t="s">
        <v>205</v>
      </c>
      <c r="I74" s="19">
        <v>0</v>
      </c>
      <c r="J74" s="6">
        <f aca="true" t="shared" si="10" ref="J74:J83">G74+I74</f>
        <v>21.6</v>
      </c>
      <c r="K74" s="4" t="s">
        <v>209</v>
      </c>
    </row>
    <row r="75" spans="1:11" ht="24.75" customHeight="1">
      <c r="A75" s="2">
        <v>73</v>
      </c>
      <c r="B75" s="4" t="s">
        <v>174</v>
      </c>
      <c r="C75" s="4" t="s">
        <v>19</v>
      </c>
      <c r="D75" s="14" t="s">
        <v>164</v>
      </c>
      <c r="E75" s="4" t="s">
        <v>175</v>
      </c>
      <c r="F75" s="15">
        <v>55</v>
      </c>
      <c r="G75" s="8">
        <f t="shared" si="9"/>
        <v>22</v>
      </c>
      <c r="H75" s="18">
        <v>78</v>
      </c>
      <c r="I75" s="8">
        <f>ROUND(H75*0.6,2)</f>
        <v>46.8</v>
      </c>
      <c r="J75" s="6">
        <f t="shared" si="10"/>
        <v>68.8</v>
      </c>
      <c r="K75" s="15" t="s">
        <v>206</v>
      </c>
    </row>
    <row r="76" spans="1:11" ht="24.75" customHeight="1">
      <c r="A76" s="2">
        <v>74</v>
      </c>
      <c r="B76" s="4" t="s">
        <v>168</v>
      </c>
      <c r="C76" s="4" t="s">
        <v>13</v>
      </c>
      <c r="D76" s="14" t="s">
        <v>164</v>
      </c>
      <c r="E76" s="4" t="s">
        <v>169</v>
      </c>
      <c r="F76" s="15">
        <v>57</v>
      </c>
      <c r="G76" s="8">
        <f t="shared" si="9"/>
        <v>22.8</v>
      </c>
      <c r="H76" s="18">
        <v>74.33</v>
      </c>
      <c r="I76" s="8">
        <f>ROUND(H76*0.6,2)</f>
        <v>44.6</v>
      </c>
      <c r="J76" s="6">
        <f t="shared" si="10"/>
        <v>67.4</v>
      </c>
      <c r="K76" s="15" t="s">
        <v>206</v>
      </c>
    </row>
    <row r="77" spans="1:11" ht="24.75" customHeight="1">
      <c r="A77" s="2">
        <v>75</v>
      </c>
      <c r="B77" s="4" t="s">
        <v>163</v>
      </c>
      <c r="C77" s="4" t="s">
        <v>19</v>
      </c>
      <c r="D77" s="14" t="s">
        <v>164</v>
      </c>
      <c r="E77" s="4" t="s">
        <v>165</v>
      </c>
      <c r="F77" s="15">
        <v>58</v>
      </c>
      <c r="G77" s="8">
        <f t="shared" si="9"/>
        <v>23.200000000000003</v>
      </c>
      <c r="H77" s="18">
        <v>68.67</v>
      </c>
      <c r="I77" s="8">
        <f>ROUND(H77*0.6,2)</f>
        <v>41.2</v>
      </c>
      <c r="J77" s="6">
        <f t="shared" si="10"/>
        <v>64.4</v>
      </c>
      <c r="K77" s="4" t="s">
        <v>209</v>
      </c>
    </row>
    <row r="78" spans="1:11" ht="24.75" customHeight="1">
      <c r="A78" s="2">
        <v>76</v>
      </c>
      <c r="B78" s="4" t="s">
        <v>166</v>
      </c>
      <c r="C78" s="4" t="s">
        <v>19</v>
      </c>
      <c r="D78" s="14" t="s">
        <v>164</v>
      </c>
      <c r="E78" s="4" t="s">
        <v>167</v>
      </c>
      <c r="F78" s="15">
        <v>57.5</v>
      </c>
      <c r="G78" s="8">
        <f t="shared" si="9"/>
        <v>23</v>
      </c>
      <c r="H78" s="18">
        <v>68</v>
      </c>
      <c r="I78" s="8">
        <f>ROUND(H78*0.6,2)</f>
        <v>40.8</v>
      </c>
      <c r="J78" s="6">
        <f t="shared" si="10"/>
        <v>63.8</v>
      </c>
      <c r="K78" s="4" t="s">
        <v>209</v>
      </c>
    </row>
    <row r="79" spans="1:11" ht="24.75" customHeight="1">
      <c r="A79" s="2">
        <v>77</v>
      </c>
      <c r="B79" s="4" t="s">
        <v>172</v>
      </c>
      <c r="C79" s="4" t="s">
        <v>13</v>
      </c>
      <c r="D79" s="14" t="s">
        <v>164</v>
      </c>
      <c r="E79" s="4" t="s">
        <v>173</v>
      </c>
      <c r="F79" s="15">
        <v>55.5</v>
      </c>
      <c r="G79" s="8">
        <f t="shared" si="9"/>
        <v>22.200000000000003</v>
      </c>
      <c r="H79" s="18">
        <v>63.67</v>
      </c>
      <c r="I79" s="8">
        <f>ROUND(H79*0.6,2)</f>
        <v>38.2</v>
      </c>
      <c r="J79" s="6">
        <f t="shared" si="10"/>
        <v>60.400000000000006</v>
      </c>
      <c r="K79" s="4" t="s">
        <v>209</v>
      </c>
    </row>
    <row r="80" spans="1:11" ht="24.75" customHeight="1">
      <c r="A80" s="2">
        <v>78</v>
      </c>
      <c r="B80" s="4" t="s">
        <v>170</v>
      </c>
      <c r="C80" s="4" t="s">
        <v>19</v>
      </c>
      <c r="D80" s="14" t="s">
        <v>164</v>
      </c>
      <c r="E80" s="4" t="s">
        <v>171</v>
      </c>
      <c r="F80" s="15">
        <v>56.5</v>
      </c>
      <c r="G80" s="8">
        <f t="shared" si="9"/>
        <v>22.6</v>
      </c>
      <c r="H80" s="8" t="s">
        <v>207</v>
      </c>
      <c r="I80" s="19">
        <v>0</v>
      </c>
      <c r="J80" s="6">
        <f t="shared" si="10"/>
        <v>22.6</v>
      </c>
      <c r="K80" s="4" t="s">
        <v>209</v>
      </c>
    </row>
    <row r="81" spans="1:11" ht="24.75" customHeight="1">
      <c r="A81" s="2">
        <v>79</v>
      </c>
      <c r="B81" s="4" t="s">
        <v>176</v>
      </c>
      <c r="C81" s="4" t="s">
        <v>19</v>
      </c>
      <c r="D81" s="14" t="s">
        <v>177</v>
      </c>
      <c r="E81" s="4" t="s">
        <v>178</v>
      </c>
      <c r="F81" s="15">
        <v>69.5</v>
      </c>
      <c r="G81" s="8">
        <f t="shared" si="9"/>
        <v>27.8</v>
      </c>
      <c r="H81" s="18">
        <v>79</v>
      </c>
      <c r="I81" s="8">
        <f>ROUND(H81*0.6,2)</f>
        <v>47.4</v>
      </c>
      <c r="J81" s="6">
        <f t="shared" si="10"/>
        <v>75.2</v>
      </c>
      <c r="K81" s="15" t="s">
        <v>203</v>
      </c>
    </row>
    <row r="82" spans="1:11" ht="24.75" customHeight="1">
      <c r="A82" s="2">
        <v>80</v>
      </c>
      <c r="B82" s="4" t="s">
        <v>179</v>
      </c>
      <c r="C82" s="4" t="s">
        <v>19</v>
      </c>
      <c r="D82" s="14" t="s">
        <v>177</v>
      </c>
      <c r="E82" s="4" t="s">
        <v>180</v>
      </c>
      <c r="F82" s="15">
        <v>61</v>
      </c>
      <c r="G82" s="8">
        <f t="shared" si="9"/>
        <v>24.400000000000002</v>
      </c>
      <c r="H82" s="18">
        <v>76</v>
      </c>
      <c r="I82" s="8">
        <f>ROUND(H82*0.6,2)</f>
        <v>45.6</v>
      </c>
      <c r="J82" s="6">
        <f t="shared" si="10"/>
        <v>70</v>
      </c>
      <c r="K82" s="4" t="s">
        <v>209</v>
      </c>
    </row>
    <row r="83" spans="1:11" ht="24.75" customHeight="1">
      <c r="A83" s="2">
        <v>81</v>
      </c>
      <c r="B83" s="4" t="s">
        <v>181</v>
      </c>
      <c r="C83" s="4" t="s">
        <v>19</v>
      </c>
      <c r="D83" s="14" t="s">
        <v>177</v>
      </c>
      <c r="E83" s="4" t="s">
        <v>182</v>
      </c>
      <c r="F83" s="15">
        <v>58</v>
      </c>
      <c r="G83" s="8">
        <f t="shared" si="9"/>
        <v>23.200000000000003</v>
      </c>
      <c r="H83" s="18">
        <v>72</v>
      </c>
      <c r="I83" s="8">
        <f>ROUND(H83*0.6,2)</f>
        <v>43.2</v>
      </c>
      <c r="J83" s="6">
        <f t="shared" si="10"/>
        <v>66.4</v>
      </c>
      <c r="K83" s="4" t="s">
        <v>209</v>
      </c>
    </row>
    <row r="84" spans="1:11" ht="24.75" customHeight="1">
      <c r="A84" s="2">
        <v>82</v>
      </c>
      <c r="B84" s="15" t="s">
        <v>196</v>
      </c>
      <c r="C84" s="15" t="s">
        <v>19</v>
      </c>
      <c r="D84" s="15" t="s">
        <v>197</v>
      </c>
      <c r="E84" s="15" t="s">
        <v>198</v>
      </c>
      <c r="F84" s="16"/>
      <c r="G84" s="17"/>
      <c r="H84" s="18">
        <v>72.33</v>
      </c>
      <c r="I84" s="18">
        <v>72.33</v>
      </c>
      <c r="J84" s="18">
        <v>72.33</v>
      </c>
      <c r="K84" s="15" t="s">
        <v>208</v>
      </c>
    </row>
    <row r="85" spans="1:11" ht="24.75" customHeight="1">
      <c r="A85" s="2">
        <v>83</v>
      </c>
      <c r="B85" s="11" t="s">
        <v>183</v>
      </c>
      <c r="C85" s="11" t="s">
        <v>13</v>
      </c>
      <c r="D85" s="11" t="s">
        <v>184</v>
      </c>
      <c r="E85" s="11" t="s">
        <v>185</v>
      </c>
      <c r="F85" s="20">
        <v>52</v>
      </c>
      <c r="G85" s="8">
        <f aca="true" t="shared" si="11" ref="G85:G90">F85*0.4</f>
        <v>20.8</v>
      </c>
      <c r="H85" s="18">
        <v>75.67</v>
      </c>
      <c r="I85" s="8">
        <f aca="true" t="shared" si="12" ref="I85:I90">ROUND(H85*0.6,2)</f>
        <v>45.4</v>
      </c>
      <c r="J85" s="6">
        <f aca="true" t="shared" si="13" ref="J85:J90">G85+I85</f>
        <v>66.2</v>
      </c>
      <c r="K85" s="15" t="s">
        <v>206</v>
      </c>
    </row>
    <row r="86" spans="1:11" ht="24.75" customHeight="1">
      <c r="A86" s="2">
        <v>84</v>
      </c>
      <c r="B86" s="11" t="s">
        <v>190</v>
      </c>
      <c r="C86" s="11" t="s">
        <v>13</v>
      </c>
      <c r="D86" s="11" t="s">
        <v>184</v>
      </c>
      <c r="E86" s="11" t="s">
        <v>191</v>
      </c>
      <c r="F86" s="20">
        <v>45</v>
      </c>
      <c r="G86" s="8">
        <f t="shared" si="11"/>
        <v>18</v>
      </c>
      <c r="H86" s="18">
        <v>78.67</v>
      </c>
      <c r="I86" s="8">
        <f t="shared" si="12"/>
        <v>47.2</v>
      </c>
      <c r="J86" s="6">
        <f t="shared" si="13"/>
        <v>65.2</v>
      </c>
      <c r="K86" s="15" t="s">
        <v>206</v>
      </c>
    </row>
    <row r="87" spans="1:11" ht="24.75" customHeight="1">
      <c r="A87" s="2">
        <v>85</v>
      </c>
      <c r="B87" s="11" t="s">
        <v>192</v>
      </c>
      <c r="C87" s="11" t="s">
        <v>13</v>
      </c>
      <c r="D87" s="11" t="s">
        <v>184</v>
      </c>
      <c r="E87" s="11" t="s">
        <v>193</v>
      </c>
      <c r="F87" s="20">
        <v>44.5</v>
      </c>
      <c r="G87" s="8">
        <f t="shared" si="11"/>
        <v>17.8</v>
      </c>
      <c r="H87" s="18">
        <v>76.67</v>
      </c>
      <c r="I87" s="8">
        <f t="shared" si="12"/>
        <v>46</v>
      </c>
      <c r="J87" s="6">
        <f t="shared" si="13"/>
        <v>63.8</v>
      </c>
      <c r="K87" s="4" t="s">
        <v>209</v>
      </c>
    </row>
    <row r="88" spans="1:11" ht="24.75" customHeight="1">
      <c r="A88" s="2">
        <v>86</v>
      </c>
      <c r="B88" s="11" t="s">
        <v>188</v>
      </c>
      <c r="C88" s="11" t="s">
        <v>19</v>
      </c>
      <c r="D88" s="11" t="s">
        <v>184</v>
      </c>
      <c r="E88" s="11" t="s">
        <v>189</v>
      </c>
      <c r="F88" s="20">
        <v>49.5</v>
      </c>
      <c r="G88" s="8">
        <f t="shared" si="11"/>
        <v>19.8</v>
      </c>
      <c r="H88" s="18">
        <v>69</v>
      </c>
      <c r="I88" s="8">
        <f t="shared" si="12"/>
        <v>41.4</v>
      </c>
      <c r="J88" s="6">
        <f t="shared" si="13"/>
        <v>61.2</v>
      </c>
      <c r="K88" s="4" t="s">
        <v>209</v>
      </c>
    </row>
    <row r="89" spans="1:11" ht="24.75" customHeight="1">
      <c r="A89" s="2">
        <v>87</v>
      </c>
      <c r="B89" s="11" t="s">
        <v>194</v>
      </c>
      <c r="C89" s="11" t="s">
        <v>19</v>
      </c>
      <c r="D89" s="11" t="s">
        <v>184</v>
      </c>
      <c r="E89" s="11" t="s">
        <v>195</v>
      </c>
      <c r="F89" s="20">
        <v>44</v>
      </c>
      <c r="G89" s="8">
        <f t="shared" si="11"/>
        <v>17.6</v>
      </c>
      <c r="H89" s="18">
        <v>70</v>
      </c>
      <c r="I89" s="8">
        <f t="shared" si="12"/>
        <v>42</v>
      </c>
      <c r="J89" s="6">
        <f t="shared" si="13"/>
        <v>59.6</v>
      </c>
      <c r="K89" s="4" t="s">
        <v>209</v>
      </c>
    </row>
    <row r="90" spans="1:11" ht="24.75" customHeight="1">
      <c r="A90" s="2">
        <v>88</v>
      </c>
      <c r="B90" s="11" t="s">
        <v>186</v>
      </c>
      <c r="C90" s="11" t="s">
        <v>19</v>
      </c>
      <c r="D90" s="11" t="s">
        <v>184</v>
      </c>
      <c r="E90" s="11" t="s">
        <v>187</v>
      </c>
      <c r="F90" s="20">
        <v>51</v>
      </c>
      <c r="G90" s="8">
        <f t="shared" si="11"/>
        <v>20.400000000000002</v>
      </c>
      <c r="H90" s="18">
        <v>60</v>
      </c>
      <c r="I90" s="8">
        <f t="shared" si="12"/>
        <v>36</v>
      </c>
      <c r="J90" s="6">
        <f t="shared" si="13"/>
        <v>56.400000000000006</v>
      </c>
      <c r="K90" s="4" t="s">
        <v>209</v>
      </c>
    </row>
  </sheetData>
  <sheetProtection/>
  <mergeCells count="1">
    <mergeCell ref="A1:K1"/>
  </mergeCells>
  <printOptions horizontalCentered="1"/>
  <pageMargins left="0.75" right="0.75" top="0.79" bottom="0.79" header="0.51" footer="0.51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LAN</cp:lastModifiedBy>
  <cp:lastPrinted>2020-04-21T08:47:56Z</cp:lastPrinted>
  <dcterms:created xsi:type="dcterms:W3CDTF">2018-11-21T14:50:14Z</dcterms:created>
  <dcterms:modified xsi:type="dcterms:W3CDTF">2020-04-21T09:29:32Z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2052-10.1.0.7668</vt:lpwstr>
  </property>
</Properties>
</file>